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emily.routman\Downloads\"/>
    </mc:Choice>
  </mc:AlternateContent>
  <xr:revisionPtr revIDLastSave="0" documentId="13_ncr:1_{408DD802-8B45-4B4F-A525-B60FABAF4C2D}" xr6:coauthVersionLast="47" xr6:coauthVersionMax="47" xr10:uidLastSave="{00000000-0000-0000-0000-000000000000}"/>
  <bookViews>
    <workbookView xWindow="-108" yWindow="-108" windowWidth="23256" windowHeight="13896" xr2:uid="{C979CFF4-152E-49E4-858C-E013F54C885B}"/>
  </bookViews>
  <sheets>
    <sheet name="Constrained" sheetId="6" r:id="rId1"/>
    <sheet name="GLTC" sheetId="2" r:id="rId2"/>
    <sheet name="Studi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62" i="6" l="1"/>
  <c r="O53" i="6"/>
  <c r="O17" i="6"/>
  <c r="O7" i="6"/>
  <c r="O135" i="6" l="1"/>
</calcChain>
</file>

<file path=xl/sharedStrings.xml><?xml version="1.0" encoding="utf-8"?>
<sst xmlns="http://schemas.openxmlformats.org/spreadsheetml/2006/main" count="1841" uniqueCount="972">
  <si>
    <t>Project ID</t>
  </si>
  <si>
    <t>LRTP Category</t>
  </si>
  <si>
    <t>Project Name</t>
  </si>
  <si>
    <t>Locality</t>
  </si>
  <si>
    <t>Project Type</t>
  </si>
  <si>
    <t>Road/Facility</t>
  </si>
  <si>
    <t>From</t>
  </si>
  <si>
    <t>To</t>
  </si>
  <si>
    <t>Description</t>
  </si>
  <si>
    <t>Cost Est</t>
  </si>
  <si>
    <t>Source</t>
  </si>
  <si>
    <t>Funding Status</t>
  </si>
  <si>
    <t>Notes for Locality</t>
  </si>
  <si>
    <t>Internal Notes</t>
  </si>
  <si>
    <t>Expenditures to Date (08.11.2026)</t>
  </si>
  <si>
    <t>Remaining Cost (2026)</t>
  </si>
  <si>
    <t>CBP.1</t>
  </si>
  <si>
    <t>Constrained Bike Ped</t>
  </si>
  <si>
    <t>South Amherst Hwy Sidewalk (Woody's Lake Rd to Dillard Rd)</t>
  </si>
  <si>
    <t>Amherst County</t>
  </si>
  <si>
    <t>Multimodal Improvements</t>
  </si>
  <si>
    <t>South Amherst Highway</t>
  </si>
  <si>
    <t>Woody's Lake Rd (Rt 682)</t>
  </si>
  <si>
    <t>Dillard Rd (Rt 766)</t>
  </si>
  <si>
    <t>Install 3,800 ft of sidewalk on east side of US 29 business </t>
  </si>
  <si>
    <t>LRTP 2045</t>
  </si>
  <si>
    <t>CBP.10</t>
  </si>
  <si>
    <t>Forest Rd Sidewalk Improvements (Thomas Jefferson Rd to Enterprise Dr)</t>
  </si>
  <si>
    <t>Forest Rd</t>
  </si>
  <si>
    <t>Thomas Jefferson Rd (Rt 811)</t>
  </si>
  <si>
    <t>Enterprise Dr (Rt 1415)</t>
  </si>
  <si>
    <t>Sidewalk improvements</t>
  </si>
  <si>
    <t>CBP.11</t>
  </si>
  <si>
    <t>Riveredge and JRHT Extension</t>
  </si>
  <si>
    <t>Multimodal Capacity Expansion</t>
  </si>
  <si>
    <t>Riveredge and JRHT Extension</t>
  </si>
  <si>
    <t>Riveredge Trail</t>
  </si>
  <si>
    <t>James River Heritage Trail</t>
  </si>
  <si>
    <t>An approximately 6,500 foot, 10‐foot wide, shared use asphalt trail that will connect Riveredge Trail to the James River Heritage Trail (JRHT).  </t>
  </si>
  <si>
    <t>CBP.12</t>
  </si>
  <si>
    <t>James River Heritage Trail</t>
  </si>
  <si>
    <t>Region‐Wide</t>
  </si>
  <si>
    <t>-</t>
  </si>
  <si>
    <t>Completing the James River Heritage Trail throughout the region</t>
  </si>
  <si>
    <t>None provided</t>
  </si>
  <si>
    <t>CBP.13</t>
  </si>
  <si>
    <t>Rock Castle Creek Greenway</t>
  </si>
  <si>
    <t>Wards Rd</t>
  </si>
  <si>
    <t>Atlanta Ave</t>
  </si>
  <si>
    <t>Wards Ferry Rd</t>
  </si>
  <si>
    <t>Construct approximately 1700' of additional multi‐use trail, complete Phase II of Rock Castle Creek Greenway</t>
  </si>
  <si>
    <t>CBP.14</t>
  </si>
  <si>
    <t>Florida Ave Sidewalk (Greenfield Dr to 300' north of Jubilee Dr)</t>
  </si>
  <si>
    <t>Florida Ave</t>
  </si>
  <si>
    <t>Greenfield Dr</t>
  </si>
  <si>
    <t>300' north of Jubilee Dr</t>
  </si>
  <si>
    <t>Construct approximately 1100' of sidewalk along Florida Avenue</t>
  </si>
  <si>
    <t>CBP.3</t>
  </si>
  <si>
    <t>South Main St Multimodal  Improvements (Lexington Tpk to 2nd St)</t>
  </si>
  <si>
    <t>Town of Amherst</t>
  </si>
  <si>
    <t>South Main St</t>
  </si>
  <si>
    <t>Lexington Turnpike (Rt 60)</t>
  </si>
  <si>
    <t>2nd St</t>
  </si>
  <si>
    <t>Improve sidewalks and pedestrian crossings</t>
  </si>
  <si>
    <t>CBP.4</t>
  </si>
  <si>
    <t>John Lynch Bridge Multiuse Trail</t>
  </si>
  <si>
    <t>John Lynch Memorial Bridge/5th St</t>
  </si>
  <si>
    <t>Amherst County Line</t>
  </si>
  <si>
    <t>Commerce St</t>
  </si>
  <si>
    <t>Convert a portion of the underutilized John Lynch Bridge into a multiuse trail connecting Amherst County to Downtown</t>
  </si>
  <si>
    <t>CBP.5</t>
  </si>
  <si>
    <t>Forest Rd/Lakeside Dr Sidewalks (Forest Dale Dr to Forest Brook Rd)</t>
  </si>
  <si>
    <t>Forest Rd/Lakeside Dr</t>
  </si>
  <si>
    <t>Forest Dale Dr</t>
  </si>
  <si>
    <t>Forest Brook Rd</t>
  </si>
  <si>
    <t>Add sidewalks</t>
  </si>
  <si>
    <t>CBP.6</t>
  </si>
  <si>
    <t>Laxton Rd Sidewalks (Enterprise Dr to Timberlake Rd)</t>
  </si>
  <si>
    <t>Campbell County</t>
  </si>
  <si>
    <t>Laxton Rd</t>
  </si>
  <si>
    <t xml:space="preserve"> Enterprise Dr (Rt 1415)</t>
  </si>
  <si>
    <t>Timberlake Rd (Rt 460)</t>
  </si>
  <si>
    <t>Add sidewalks to improve pedestrian access to Brookville High School</t>
  </si>
  <si>
    <t>CBP.7</t>
  </si>
  <si>
    <t>VUL Rail to Trail</t>
  </si>
  <si>
    <t>VUL Rail to Trail</t>
  </si>
  <si>
    <t>Virginia University-Lynchburg</t>
  </si>
  <si>
    <t>Kemper St Station</t>
  </si>
  <si>
    <t>Convert unused rail line to multi‐use trail</t>
  </si>
  <si>
    <t>CBP.8</t>
  </si>
  <si>
    <t>Wards Ferry Rd/Simons Run Multimodal Intersection Improvements</t>
  </si>
  <si>
    <t>Intersection Improvement</t>
  </si>
  <si>
    <t>Simons Run</t>
  </si>
  <si>
    <t>Add pedestrian signals and crosswalks at intersection</t>
  </si>
  <si>
    <t>CBP.9</t>
  </si>
  <si>
    <t>Rivermont Ave Bike Lanes (5th St to D St)</t>
  </si>
  <si>
    <t>Rivermont Ave</t>
  </si>
  <si>
    <t>5th St (Rt 163)</t>
  </si>
  <si>
    <t>D St</t>
  </si>
  <si>
    <t>Convert underutilized lanes of Rivermont Ave bridge into bike lanes with buffers</t>
  </si>
  <si>
    <t>CLTC.1</t>
  </si>
  <si>
    <t>Constrained Long-Term Committed</t>
  </si>
  <si>
    <t xml:space="preserve"> RTE 29 NBL - BRIDGE &amp; APPR. OVER NS RR FED. ID. NO. (04144)</t>
  </si>
  <si>
    <t>Bridge Rehabilitation / Replacement / Reconstruction</t>
  </si>
  <si>
    <t>CLTC.3</t>
  </si>
  <si>
    <t>ATMS - PHASE 1, 2, 3, 4</t>
  </si>
  <si>
    <t>Safety / ITS / Operational Improvements</t>
  </si>
  <si>
    <t>CLTC.4</t>
  </si>
  <si>
    <t xml:space="preserve"> #ITTF20 ARTERIAL OPERATIONS PROGRAM DASHBOARD</t>
  </si>
  <si>
    <t>CLTC.5</t>
  </si>
  <si>
    <t>SAFETY PRESCOPING - LYNCHBURG</t>
  </si>
  <si>
    <t>CLTC.6</t>
  </si>
  <si>
    <t>PEDESTRIAN IMPROVEMENTS AT PRIORITY CORRIDOR STATEWIDE</t>
  </si>
  <si>
    <t>CLTC.8</t>
  </si>
  <si>
    <t>RTES 1520 &amp; 9070 - CONSTRUCT SIDEWALK</t>
  </si>
  <si>
    <t>CNA.1</t>
  </si>
  <si>
    <t>Constrained New Additions</t>
  </si>
  <si>
    <t>Candlers Mountain Rd/Murray Pl Intersection Reconstruction (Short-Term)</t>
  </si>
  <si>
    <t>City of Lynchburg</t>
  </si>
  <si>
    <t>Access Management and Safety</t>
  </si>
  <si>
    <t>Candlers Mountain Rd</t>
  </si>
  <si>
    <t>Murray Pl</t>
  </si>
  <si>
    <t>Close unsignalized intersection and reroute traffic to the signalized intersection on Candlers Mountain Road at Murray Place/River Ridge Mall</t>
  </si>
  <si>
    <t>CNA.11</t>
  </si>
  <si>
    <t>Timberlake Rd Improvements (Wood Rd to Oakwood Plaza)</t>
  </si>
  <si>
    <t>Timberlake Rd</t>
  </si>
  <si>
    <t>Wood Rd</t>
  </si>
  <si>
    <t>Oakwood Plaza Entrance</t>
  </si>
  <si>
    <t>Restricted crossing U-turn, install loon, add sidewalks, extend left lane storage</t>
  </si>
  <si>
    <t>CNA.13</t>
  </si>
  <si>
    <t>Campbell Ave Road Diet (Fairview Ave to Florida Ave)</t>
  </si>
  <si>
    <t>Campbell Ave</t>
  </si>
  <si>
    <t>Fairview Ave</t>
  </si>
  <si>
    <t>Florida Ave</t>
  </si>
  <si>
    <t>Road Diet (restriping)</t>
  </si>
  <si>
    <t>CNA.14</t>
  </si>
  <si>
    <t>Candlers Mountain Rd Roadway Reconstruction (Wards Rd to Seminole Ave)</t>
  </si>
  <si>
    <t>Roadway Reconstruction</t>
  </si>
  <si>
    <t>Wards Rd (US 29)</t>
  </si>
  <si>
    <t>Seminole Ave</t>
  </si>
  <si>
    <t>Access management, ROW acquisition, road improvements on the eastern intersection leg</t>
  </si>
  <si>
    <t>CNA.15</t>
  </si>
  <si>
    <t>Lynchburg Hwy/Turkey Foot Rd Improvements</t>
  </si>
  <si>
    <t>Lynchburg Highway</t>
  </si>
  <si>
    <t>Turkey Foot Rd</t>
  </si>
  <si>
    <t>Median closure, construct two median openings with loons</t>
  </si>
  <si>
    <t>CNA.16</t>
  </si>
  <si>
    <t>Graves Mill Rd/Creekside Dr Roadway Reconstruction</t>
  </si>
  <si>
    <t>Graves Mill Rd</t>
  </si>
  <si>
    <t>Creekside Dr</t>
  </si>
  <si>
    <t>Priority II Projects: widening &amp; pedestrian improvements (RT turn lane, ped features, modify signal, utility adjustments, stormwater, sidewalk, ROW)</t>
  </si>
  <si>
    <t>CNA.17</t>
  </si>
  <si>
    <t>Graves Mill Rd Roadway Reconstruction (Millrace Dr to Millside Dr)</t>
  </si>
  <si>
    <t>Millrace Dr</t>
  </si>
  <si>
    <t>Millside Dr</t>
  </si>
  <si>
    <t>Priority II Projects: install median, widening &amp; add multiuse path</t>
  </si>
  <si>
    <t>CNA.18</t>
  </si>
  <si>
    <t>Graves Mill Rd/McConville Rd Intersection Reconstruction</t>
  </si>
  <si>
    <t>Intersection Reconstruction</t>
  </si>
  <si>
    <t>McConville Rd</t>
  </si>
  <si>
    <t>Priority II Projects: install single lane roundabout</t>
  </si>
  <si>
    <t>CNA.19</t>
  </si>
  <si>
    <t>Lynchburg Hwy/New London Dr Restricted Crossing U-Turn</t>
  </si>
  <si>
    <t>New London Dr</t>
  </si>
  <si>
    <t>Restricted Crossing U-Turn</t>
  </si>
  <si>
    <t>CNA.2</t>
  </si>
  <si>
    <t xml:space="preserve">Timberlake Rd/Sunny Bank Dr Restricted Crossing U-Turn </t>
  </si>
  <si>
    <t>Sunny Bank Dr</t>
  </si>
  <si>
    <t>CNA.20</t>
  </si>
  <si>
    <t>Graves Mill Rd/Gristmill Dr Roadway Capacity Expansion</t>
  </si>
  <si>
    <t>Bedford County</t>
  </si>
  <si>
    <t>Roadway Capacity Expansion</t>
  </si>
  <si>
    <t>Gristmill Dr (Rt 1426)</t>
  </si>
  <si>
    <t>Priority I Projects (Turn lanes, curb and gutter, overhead and underground utilities)</t>
  </si>
  <si>
    <t>CNA.22</t>
  </si>
  <si>
    <t>Lynchburg Expy/Carroll Ave Intersection Reconstruction</t>
  </si>
  <si>
    <t>Lynchburg Expressway</t>
  </si>
  <si>
    <t>Carroll Ave</t>
  </si>
  <si>
    <t>Extend northbound acceleration lane</t>
  </si>
  <si>
    <t>CNA.23</t>
  </si>
  <si>
    <t>Lynchburg Expy/Odd Fellows Rd Roadway Reconstruction</t>
  </si>
  <si>
    <t>Odd Fellows Rd</t>
  </si>
  <si>
    <t>Extend SB acceleration lane &amp; NB deceleration lanes &amp; install auxiliary lane between Odd Fellows &amp; Carroll Ave interchanges</t>
  </si>
  <si>
    <t>CNA.26</t>
  </si>
  <si>
    <t>Timberlake Rd Improvements (Whitten Timberlake Chapel Entrance to Heritage Business Center Entrance)</t>
  </si>
  <si>
    <t>Whitten Timberlake Chapel Entrance</t>
  </si>
  <si>
    <t>Heritage Business Center Entrance</t>
  </si>
  <si>
    <t>Access Management Improvements</t>
  </si>
  <si>
    <t>CNA.27</t>
  </si>
  <si>
    <t>Timberlake Rd/Timber Ridge II Apartments Restricted Crossing U-Turn</t>
  </si>
  <si>
    <t>Timber Ridge II Apartments Entrance</t>
  </si>
  <si>
    <t>CNA.29</t>
  </si>
  <si>
    <t>East Lynchburg Salem Tpk/Thomas Jefferson Rd Restricted Crossing U-Turn</t>
  </si>
  <si>
    <t>East Lynchburg Salem Turnpike</t>
  </si>
  <si>
    <t>Thomas Jefferson Rd (Rt 811)</t>
  </si>
  <si>
    <t>Intersection Improvements</t>
  </si>
  <si>
    <t>CNA.3</t>
  </si>
  <si>
    <t>Candlers Mountain Rd/Murray Pl Intersection Reconstruction (Long-Term)</t>
  </si>
  <si>
    <t>Long-term: Convert four-leg intersection to three-leg intersection and install left turn lane</t>
  </si>
  <si>
    <t>CNA.30</t>
  </si>
  <si>
    <t>Lynchburg Expy/James St Roadway Reconstruction</t>
  </si>
  <si>
    <t>James Street/Stadium Road</t>
  </si>
  <si>
    <t>Extend SB deceleration lane &amp; reconfigure ramps</t>
  </si>
  <si>
    <t>CNA.31</t>
  </si>
  <si>
    <t>South Amherst Hwy/Route 163 Interchange Improvements</t>
  </si>
  <si>
    <t>New Roadway</t>
  </si>
  <si>
    <t>South Amherst Highway</t>
  </si>
  <si>
    <t>Route 163</t>
  </si>
  <si>
    <t>Add ramp to complete interchange</t>
  </si>
  <si>
    <t>CNA.34</t>
  </si>
  <si>
    <t>Graves Mill Rd/US 501 Interchange Improvements</t>
  </si>
  <si>
    <t>US 501 Interchange</t>
  </si>
  <si>
    <t>Priority III Projects: install diverging diamond, includes bridge replacement</t>
  </si>
  <si>
    <t>CNA.36</t>
  </si>
  <si>
    <t>Elon Rd/Berg Dr Intersection Reconstruction</t>
  </si>
  <si>
    <t>Elon Rd</t>
  </si>
  <si>
    <t>Berg Dr</t>
  </si>
  <si>
    <t>Two left turn lanes</t>
  </si>
  <si>
    <t>CNA.38</t>
  </si>
  <si>
    <t>Graves Mill Rd/US 501 Intersection Reconstruction</t>
  </si>
  <si>
    <t>US 501 Southbound Ramp</t>
  </si>
  <si>
    <t>Priority I Projects: additional EB lane on Creekside, widen SB ramp</t>
  </si>
  <si>
    <t>CNA.39</t>
  </si>
  <si>
    <t>Richmond Hwy/Village Hwy Restricted Crossing U-Turn</t>
  </si>
  <si>
    <t>Richmond Highway</t>
  </si>
  <si>
    <t>Village Highway</t>
  </si>
  <si>
    <t>CNA.4</t>
  </si>
  <si>
    <t>South Amherst Hwy Traffic Operations/Signal Coordination/ATPSM Upgrades</t>
  </si>
  <si>
    <t>S Coolwell Road (Rt 694)</t>
  </si>
  <si>
    <t>Traffic Operations/Signal Coordination/ATPSM Upgrades</t>
  </si>
  <si>
    <t>CNA.40</t>
  </si>
  <si>
    <t>Lynchburg Expy Improvements (Miller St to Kemper St)</t>
  </si>
  <si>
    <t>Miller St</t>
  </si>
  <si>
    <t>Kemper St</t>
  </si>
  <si>
    <t>Install southbound auxiliary lane</t>
  </si>
  <si>
    <t>CNA.5</t>
  </si>
  <si>
    <t>Timberlake Rd/Brush Tavern Dr Restricted Crossing U-Turn</t>
  </si>
  <si>
    <t>Brush Tavern Dr</t>
  </si>
  <si>
    <t>Crowell Ln</t>
  </si>
  <si>
    <t>CNA.6</t>
  </si>
  <si>
    <t>Candlers Mountain Rd/Mayflower Dr Intersection Reconstruction</t>
  </si>
  <si>
    <t>Mayflower Dr (Rt 128)</t>
  </si>
  <si>
    <t>Install left turn lane and extend right turn lane</t>
  </si>
  <si>
    <t>CNA.8</t>
  </si>
  <si>
    <t>Timberlake Rd Improvements (Shelor Dr to Enterprise Dr)</t>
  </si>
  <si>
    <t>Shelor Dr</t>
  </si>
  <si>
    <t>Enterprise Dr</t>
  </si>
  <si>
    <t>Restricted crossing U-turn, add EB left turn lane, optimize signal timing and add NB receiving lane at Enterprise</t>
  </si>
  <si>
    <t>CNA.9</t>
  </si>
  <si>
    <t>Campbell Ave Roundabout and Road Diet</t>
  </si>
  <si>
    <t>Otey St</t>
  </si>
  <si>
    <t>VUL Gateway Roundabout, Road Diet (Kemper St to Otey St)</t>
  </si>
  <si>
    <t>CNTC.1</t>
  </si>
  <si>
    <t>Constrained Near-Term Committed</t>
  </si>
  <si>
    <t>#HB2.FY17 RTE 682 - RECONSTRUCTION GARVEE DEBT SERVICE (Garvee debt service for UPC 109550)</t>
  </si>
  <si>
    <t>Woodys Lake Rd (Rt 682)</t>
  </si>
  <si>
    <t>Route 29</t>
  </si>
  <si>
    <t>Todd Ln</t>
  </si>
  <si>
    <t>Reconstruct 2 lane rural collector. All increased width will be to the South such that the existing ditch on the north will remain. Typical uses 4' ditch, 4' shoulder, 11-12' lanes. Significant culvert. Assume needs 25' more ROW and 15' UT easement, 2 relocations.</t>
  </si>
  <si>
    <t>CNTC.2</t>
  </si>
  <si>
    <t>#HB2.FY17 ODDFELL'S RD SEG B2 RECON GARVEE DEBT SERVICE (Garvee debt service for UPC 109554)</t>
  </si>
  <si>
    <t>Liberty Mountain Dr</t>
  </si>
  <si>
    <t>This project will reconstruct 0.5 miles of the existing 2 lane road to a three lane facility by adding a center turn lane.</t>
  </si>
  <si>
    <t>CNTC.3</t>
  </si>
  <si>
    <t>UR-6056 - D/B WIDEN FR 2-4 LNS (GREENVIEW DR) DEBT SERVICE (Garvee debt service for UPC 106320)</t>
  </si>
  <si>
    <t>CNTC.4</t>
  </si>
  <si>
    <t xml:space="preserve"> RTE 29/460 - D/B INTERCHANGE &amp; EXTENSION (ODD FELLOWS ROAD)</t>
  </si>
  <si>
    <t>Rt 460</t>
  </si>
  <si>
    <t>Rt 29</t>
  </si>
  <si>
    <t>CNTC.6</t>
  </si>
  <si>
    <t xml:space="preserve"> RTE 29/460 - INTCHG &amp; EXT (ODD FELLOWS RD) DEBT SERVICE (Garvee debt service for UPC 105515)</t>
  </si>
  <si>
    <t>CNTC.7</t>
  </si>
  <si>
    <t>#HB2.FY17 Route 221 Congestion and Safety Improvements</t>
  </si>
  <si>
    <t>Route 221</t>
  </si>
  <si>
    <t>Gristmill Rd</t>
  </si>
  <si>
    <t>This project consists of improvements to the Route 221 corridor at the intersections of Graves Mill Road and Gristmill Road. The project at the intersection of the Graves Mill Road/221 includes six components. The first component is to replace the 3 signal poles at the North West, North East and South East corners of the intersection. The second component is to add new pavement to accommodate a new right turn lane on Graves Mill Road--see project sketch. The third component of the project is to mill and resurface the eastern portion of the intersection--in accordance with the project sketch--to set new crown. The fourth component is to construct a sheet pile wall adjacent to the new right turn lane on Graves Mill Road. The fifth component is to add crosswalks and pedestrian features to intersection in accordance with the project sketch. The sixth component of the project is to rebuild the two commercial entrances in accordance with the project sketch. The project at the intersection of Gristmill Road/221 includes three components. The first component is to add pavement to the westbound approach of Gristmill Road in accordance with the project sketch. This would include a standard 150/150 turn lane into the Graves Mill shopping center entrance. The second component is to replace the dual mast-arm to provide a four section head for the outside lane of Gristmill Road. The third component is to add crosswalks and other pedestrian features in accordance with the project sketch.</t>
  </si>
  <si>
    <t>CNTC.8</t>
  </si>
  <si>
    <t>#SMART22 - Blackwater Rd (668) at Rte 460 Intersection</t>
  </si>
  <si>
    <t>Blackwater Rd</t>
  </si>
  <si>
    <t>1. Close one commercial access at corner of Route 460 and Blackwater Road.
2. Add channelization to existing median opening on Route 460 at Blackwater Road to allow only left turns onto Blackwater Road, including extending westbound Route 460 left turn lane (200' taper, 200' storage).
3. Close existing median opening on Route 460 approximately 0.2 miles east of Blackwater Road.
4. Construct new directional median opening approximately 0.3 miles east of Blackwater Road to facilitate U-turn movements from eastbound to westbound Route 460; including construction of new eastbound Route 460 left turn lane (200' taper, 200' storage) and loon on north side of Route 460 with 200' taper.</t>
  </si>
  <si>
    <t>CNTC.9</t>
  </si>
  <si>
    <t>#SGR21VB - RTE 666 OVER ELK CREEK (STR. 2781) - TOTAL REHAB</t>
  </si>
  <si>
    <t>GLTC.1</t>
  </si>
  <si>
    <t>GLTC Projects</t>
  </si>
  <si>
    <t>Bike Storage</t>
  </si>
  <si>
    <t>Transit</t>
  </si>
  <si>
    <t>GLTC Transit Station</t>
  </si>
  <si>
    <t>Installation of bike lockers and bike storage area</t>
  </si>
  <si>
    <t>FY26 Funding</t>
  </si>
  <si>
    <t>GLTC.2</t>
  </si>
  <si>
    <t>FY28/29 Strategic Plan</t>
  </si>
  <si>
    <t>GLTC Service Area</t>
  </si>
  <si>
    <t>Completion of New Strategic Plan FY28/29</t>
  </si>
  <si>
    <t>DRPT Funding</t>
  </si>
  <si>
    <t>GLTC.3</t>
  </si>
  <si>
    <t>Microtransit Service</t>
  </si>
  <si>
    <t>Study for microtransit expansion service into Campbell County</t>
  </si>
  <si>
    <t>DRPT/FTA Funding</t>
  </si>
  <si>
    <t>GLTC.4</t>
  </si>
  <si>
    <t>MPO Service Area</t>
  </si>
  <si>
    <t>Expansion of first mile/last mile microtransit service to MPO service employment/residential growth areas</t>
  </si>
  <si>
    <t>GLTC.5</t>
  </si>
  <si>
    <t>Shelter/Amenity Study</t>
  </si>
  <si>
    <t>Evaluate and implement shelter and amenity replacement at stops</t>
  </si>
  <si>
    <t>CVTPO 5303, DPRT</t>
  </si>
  <si>
    <t>GLTC.6</t>
  </si>
  <si>
    <t>Route/Multimodal Connection</t>
  </si>
  <si>
    <t>Evaluate and implement first-mile/last mile route and stop connections along key road corridors (Spines and Connectors; Lynchburg Multimodal Plan).</t>
  </si>
  <si>
    <t>LRTP 2050</t>
  </si>
  <si>
    <t>GLTC.7</t>
  </si>
  <si>
    <t xml:space="preserve">Sunday Service </t>
  </si>
  <si>
    <t>Evaluate short and long-term GLTC Sunday service needs and program partners (private and non-profit) to advance sustainable service along appropriate routes</t>
  </si>
  <si>
    <t>Transit Development Plan</t>
  </si>
  <si>
    <t>PRFS.1</t>
  </si>
  <si>
    <t>Projects Requiring Further Study</t>
  </si>
  <si>
    <t>Lynchburg Expy/Robins Rd Intersection Reconstruction Study</t>
  </si>
  <si>
    <t>Lynchburg Expressway</t>
  </si>
  <si>
    <t>Robins Rd</t>
  </si>
  <si>
    <t>PRFS.10</t>
  </si>
  <si>
    <t>Hollins Mill Rd Bike Facility Study</t>
  </si>
  <si>
    <t>Hollins Mill Road</t>
  </si>
  <si>
    <t>Add bike facility</t>
  </si>
  <si>
    <t>PRFS.11</t>
  </si>
  <si>
    <t>Holcomb Path Rd Multimodal Bridge Study</t>
  </si>
  <si>
    <t>Holcomb Path Rd</t>
  </si>
  <si>
    <t>Construct multimodal bridge over road</t>
  </si>
  <si>
    <t>PRFS.12</t>
  </si>
  <si>
    <t>Boonsboro Rd Improvements Study (501 Bypass to City Limits)</t>
  </si>
  <si>
    <t>Boonsboro Rd</t>
  </si>
  <si>
    <t>501 Bypass</t>
  </si>
  <si>
    <t>City of Lynchburg Limits</t>
  </si>
  <si>
    <t>Corridor improvements, evaluate intersections</t>
  </si>
  <si>
    <t>PRFS.13</t>
  </si>
  <si>
    <t>Leesville Rd Study</t>
  </si>
  <si>
    <t>Leesville Road</t>
  </si>
  <si>
    <t>Comprehensive corridor study analysis of traffic, connectivity, and land use. Consider including Campbell County, as they are experiencing similar development pressures along their portion of Leesville Road.</t>
  </si>
  <si>
    <t>PRFS.14</t>
  </si>
  <si>
    <t>Fort Ave Study</t>
  </si>
  <si>
    <t>Fort Avenue</t>
  </si>
  <si>
    <t>Memorial Ave</t>
  </si>
  <si>
    <t>Park Ave</t>
  </si>
  <si>
    <t>Comprehensive corridor study analysis of traffic, connectivity, and land use. Note that this study should take place in advance of proposed stormwater management improvements along the corridor.</t>
  </si>
  <si>
    <t>PRFS.15</t>
  </si>
  <si>
    <t>Timberlake Rd Study</t>
  </si>
  <si>
    <t>Timberlake Road</t>
  </si>
  <si>
    <t>Laxton Rd</t>
  </si>
  <si>
    <t>Corridor study of traffic and connectivity improvements with commercial and mixed use redevelopment</t>
  </si>
  <si>
    <t>PRFS.16</t>
  </si>
  <si>
    <t>Oakley Ave Study</t>
  </si>
  <si>
    <t>Oakley Ave</t>
  </si>
  <si>
    <t>Lakeside Dr</t>
  </si>
  <si>
    <t>Fort Ave</t>
  </si>
  <si>
    <t>PRFS.17</t>
  </si>
  <si>
    <t>Wiggington Rd Study</t>
  </si>
  <si>
    <t>Wiggington Rd</t>
  </si>
  <si>
    <t>Lynchburg Expressway (Rt 501)</t>
  </si>
  <si>
    <t>Hawkins Mill Rd</t>
  </si>
  <si>
    <t>Corridor study</t>
  </si>
  <si>
    <t>PRFS.18</t>
  </si>
  <si>
    <t>Leesville Rd &amp; Colonial Hwy Pipeline Study (Active)</t>
  </si>
  <si>
    <t>Active VDOT Pipeline Study</t>
  </si>
  <si>
    <t>PRFS.19</t>
  </si>
  <si>
    <t>Route 221 at Enterprise Drive/Vista Center Drive STARS Study (Active)</t>
  </si>
  <si>
    <t>Active VDOT STARS Study</t>
  </si>
  <si>
    <t>PRFS.2</t>
  </si>
  <si>
    <t>Forest Rd Expansion Study (Cloverhill Blvd to Cottontown Rd)</t>
  </si>
  <si>
    <t>Cloverhill Blvd</t>
  </si>
  <si>
    <t>Cottontown Rd (Rt 621)</t>
  </si>
  <si>
    <t>Widen from four to six lanes and incorporate the appropriate bicycle and pedestrian amenities. Note that this study should take place in advance of proposed stormwater management improvements along the corridor.</t>
  </si>
  <si>
    <t>PRFS.20</t>
  </si>
  <si>
    <t>South Amherst Hwy Improvements (Route 163 to S Coolwell Rd)</t>
  </si>
  <si>
    <t>Potential phased approach</t>
  </si>
  <si>
    <t>PRFS.3</t>
  </si>
  <si>
    <t>Forest Rd Expansion Study (Cottontown Rd to Lynchburg Expy)</t>
  </si>
  <si>
    <t>Lynchburg Expressway (Rt 501)</t>
  </si>
  <si>
    <t>Widen from four to six lanes and incorporate the appropriate bicycle and pedestrian amenities</t>
  </si>
  <si>
    <t>PRFS.4</t>
  </si>
  <si>
    <t>Northwest Expy Expansion Study (Old Forest Rd to Wiggington Rd)</t>
  </si>
  <si>
    <t>Northwest Expressway</t>
  </si>
  <si>
    <t>Old Forest Rd</t>
  </si>
  <si>
    <t>Wiggington Rd (Rt 620)</t>
  </si>
  <si>
    <t>Widen to 4 lanes</t>
  </si>
  <si>
    <t>PRFS.6</t>
  </si>
  <si>
    <t>Sunburst Rd Roadway Reconstruction Study (Richmond Hwy to Waterlick Rd)</t>
  </si>
  <si>
    <t>Sunburst Rd</t>
  </si>
  <si>
    <t>Richmond Highway (US 460)</t>
  </si>
  <si>
    <t>Waterlick Rd (Rt 622)</t>
  </si>
  <si>
    <t>Reconstruct 2 lane roadway</t>
  </si>
  <si>
    <t>PRFS.7</t>
  </si>
  <si>
    <t>Atlanta Ave Intersection Reconstruction Study (Wards Rd to Wards Ferry Rd)</t>
  </si>
  <si>
    <t>Wards Rd (US 29)</t>
  </si>
  <si>
    <t>Intersection and Multimodal Improvements</t>
  </si>
  <si>
    <t>PRFS.8</t>
  </si>
  <si>
    <t>Graves Mill Rd Expansion Study (Old Graves Mill Rd to Creekside Dr)</t>
  </si>
  <si>
    <t>Graves Mill Rd</t>
  </si>
  <si>
    <t>Old Graves Mill Rd</t>
  </si>
  <si>
    <t>Creekside Dr</t>
  </si>
  <si>
    <t>Priority III Projects: widening</t>
  </si>
  <si>
    <t>PRFS.9</t>
  </si>
  <si>
    <t>Forest Brook Rd Improvements Study (Lakeside Dr to Old Forest Rd)</t>
  </si>
  <si>
    <t>Forest Brook Rd</t>
  </si>
  <si>
    <t>Lakeside Dr</t>
  </si>
  <si>
    <t>Access Management</t>
  </si>
  <si>
    <t>SS4AE.11</t>
  </si>
  <si>
    <t>SS4A - Existing Projects</t>
  </si>
  <si>
    <t>Forest Rd/Perrowville Rd/Ashwood Park Rd Roadway Reconstruction</t>
  </si>
  <si>
    <t xml:space="preserve">Forest Rd (US 221) &amp; Perrowville Rd/Ashwood Park Rd </t>
  </si>
  <si>
    <t xml:space="preserve">Install median at Perrowville Rd/Ashwood Park Rd
Convert Perrowville Rd and Corporate Park Dr to thru-cuts </t>
  </si>
  <si>
    <t>SS4A</t>
  </si>
  <si>
    <t>SS4AE.12</t>
  </si>
  <si>
    <t>Forest Rd/Cottontown Rd Intersection Reconstruction</t>
  </si>
  <si>
    <t>Forest Rd (US 221) &amp; Cottontown Rd</t>
  </si>
  <si>
    <t xml:space="preserve">Modify the northbound Cottontown Rd 
approach from permissive/protected left 
turns to protected-only left turns </t>
  </si>
  <si>
    <t>SS4AE.19</t>
  </si>
  <si>
    <t>Timberlake Rd (US 460)/Enterprise
Dr/Oakdale Cir Intersection Improvements</t>
  </si>
  <si>
    <t>Timberlake Rd (US 460) &amp; Enterprise
Dr/Oakdale Cir</t>
  </si>
  <si>
    <t>Convert to Continuous Green-T, remove Oakdale Cir leg, install new turn lanes, widen roadway, optimize signal</t>
  </si>
  <si>
    <t>SS4AE.26</t>
  </si>
  <si>
    <t>Waterlick Rd/Mistletoe Dr/Barbour Dr Intersection Improvements</t>
  </si>
  <si>
    <t>Waterlick Rd &amp; Mistletoe Dr/Barbour Dr</t>
  </si>
  <si>
    <t xml:space="preserve">Install left-turn lanes (Regional LRTP recommendation) </t>
  </si>
  <si>
    <t>SS4AE.29</t>
  </si>
  <si>
    <t>Timberlake Rd Improvements (Jordan Dr to Beechwood Dr)</t>
  </si>
  <si>
    <t>Timberlake Rd (US 460)</t>
  </si>
  <si>
    <t>Jordan Dr</t>
  </si>
  <si>
    <t>Beechwood Dr</t>
  </si>
  <si>
    <t>Install RCUT at Sunny Bank Dr, install median at Shelor Dr, install sidewalks, relocate bus stops</t>
  </si>
  <si>
    <t>SS4AE.31</t>
  </si>
  <si>
    <t>Timberlake Rd Improvements (Beechwood Dr to Laxton Rd)</t>
  </si>
  <si>
    <t xml:space="preserve">Install new turn lanes, 
install sidewalks, relocate transit stops </t>
  </si>
  <si>
    <t>SS4AE.33</t>
  </si>
  <si>
    <t>Waterlick Rd Sidewalks (Leesville Rd to Crowell Ln)</t>
  </si>
  <si>
    <t>Waterlick Rd</t>
  </si>
  <si>
    <t>Leesville Rd</t>
  </si>
  <si>
    <t>Install sidewalks, relocate bus stops</t>
  </si>
  <si>
    <t>SS4AE.35</t>
  </si>
  <si>
    <t>Timberlake Rd Improvements (Waterlick Rd to Tomahawk Dr)</t>
  </si>
  <si>
    <t>Tomahawk Dr</t>
  </si>
  <si>
    <t xml:space="preserve">Install RCUT at Tomahawk Dr, remove signal, close median, install sidewalks </t>
  </si>
  <si>
    <t>SS4AE.37</t>
  </si>
  <si>
    <t>Leesville Rd/Sunburst Rd/US-460 EB Off-Ramp Roundabout</t>
  </si>
  <si>
    <t>Leesville Rd &amp; Sunburst Rd/US-460 EB Off-Ramp</t>
  </si>
  <si>
    <t>Install roundabout</t>
  </si>
  <si>
    <t>SS4AE.38</t>
  </si>
  <si>
    <t>Leesville Rd/US-460 WB Off-Ramp Roundabout</t>
  </si>
  <si>
    <t xml:space="preserve">Leesville Rd &amp; US-460 WB Off-Ramp </t>
  </si>
  <si>
    <t>SS4AE.39</t>
  </si>
  <si>
    <t>Leesville Rd/Waterlick Rd Roundabout</t>
  </si>
  <si>
    <t xml:space="preserve">Leesville Rd &amp; Waterlick Rd </t>
  </si>
  <si>
    <t>SS4AE.40</t>
  </si>
  <si>
    <t>Leesville Rd Shared-Use Path (Wilson Dr to Timberlake Rd)</t>
  </si>
  <si>
    <t>Leesville Rd*</t>
  </si>
  <si>
    <t>Wilson Dr</t>
  </si>
  <si>
    <t>Install shared-use path</t>
  </si>
  <si>
    <t>SS4AE.41</t>
  </si>
  <si>
    <t>Old Forest Rd/Ardmore Dr/Forest 
Brook Rd Sidewalks</t>
  </si>
  <si>
    <t>Old Forest Rd and 
Ardmore Dr/Forest 
Brook Rd</t>
  </si>
  <si>
    <t>Provide sidewalk connectivity on north side of Old Forest Rd Improve bus stops</t>
  </si>
  <si>
    <t>SS4AE.42</t>
  </si>
  <si>
    <t xml:space="preserve">STARS Campbell Ave Study (Martin St/Florida Ave) </t>
  </si>
  <si>
    <t>Study</t>
  </si>
  <si>
    <t>Campbell Ave (US 460) 
and Martin St/Florida 
Ave</t>
  </si>
  <si>
    <t xml:space="preserve">STARS Campbell Ave Study (Active) </t>
  </si>
  <si>
    <t>SS4AE.43</t>
  </si>
  <si>
    <t>STARS Campbell Ave Study (Mayflower Dr)</t>
  </si>
  <si>
    <t>Campbell Ave (US 460) 
and Mayflower Dr</t>
  </si>
  <si>
    <t>SS4AE.45</t>
  </si>
  <si>
    <t>Wards Rd/Harvard St/Liberty University Dr Intersection Reconstruction</t>
  </si>
  <si>
    <t>Wards Rd (U.S. 29) and 
Harvard St/Liberty 
University Dr</t>
  </si>
  <si>
    <t xml:space="preserve">Convert to displaced left turn intersection </t>
  </si>
  <si>
    <t>SS4AE.46</t>
  </si>
  <si>
    <t>Wards Rd/Wards Ferry Rd Intersection Reconstruction</t>
  </si>
  <si>
    <t>Wards Rd (U.S. 29) and 
Wards Ferry Rd</t>
  </si>
  <si>
    <t>Widen SB Wards Rd to 3 lanes 
Construct 1 additional NB left turn lane 
Add sidewalk and crosswalk</t>
  </si>
  <si>
    <t>SS4AE.48</t>
  </si>
  <si>
    <t>Oakley Ave/Memorial Ave Intersection Improvements</t>
  </si>
  <si>
    <t>Oakley Ave and 
Memorial Ave</t>
  </si>
  <si>
    <t>Install signal backplates</t>
  </si>
  <si>
    <t>SS4AE.49</t>
  </si>
  <si>
    <t>Graves Mill Corridor Study (Old Graves Mill Ext to Lynchburg Expy)</t>
  </si>
  <si>
    <t>Old Graves Mill Ext</t>
  </si>
  <si>
    <t xml:space="preserve">Graves Mill Corridor Study (Active) </t>
  </si>
  <si>
    <t>SS4AE.50</t>
  </si>
  <si>
    <t xml:space="preserve">STARS Campbell Ave Study (Woodrow St to Richmond Hwy) </t>
  </si>
  <si>
    <t>Woodrow St</t>
  </si>
  <si>
    <t>Richmond Hwy</t>
  </si>
  <si>
    <t>SS4AE.51</t>
  </si>
  <si>
    <t>STARS Wards Rd Study (Atlanta Ave)</t>
  </si>
  <si>
    <t>Wards Rd (U.S. 29) and 
Atlanta Ave</t>
  </si>
  <si>
    <t>STARS Wards Rd Study (Active)</t>
  </si>
  <si>
    <t>SS4AE.52</t>
  </si>
  <si>
    <t>Wards Rd/Walmart/Sam's Club Intersection Reconstruction</t>
  </si>
  <si>
    <t xml:space="preserve">Wards Rd (U.S. 29) and 
Wal-Mart/Sam’s Club 
Entrance </t>
  </si>
  <si>
    <t>Widen SB Wards Rd to 3 lanes
Add sidewalk and crosswalk</t>
  </si>
  <si>
    <t>SS4AE.54</t>
  </si>
  <si>
    <t>Timberlake Rd Improvements (Old Graves Mill Rd to Oakmont Cir)</t>
  </si>
  <si>
    <t>Old Graves Mill Rd</t>
  </si>
  <si>
    <t>Oakmont Cir</t>
  </si>
  <si>
    <t>Construct RCUT at Timberlake Station entrance 
Close median opening at Oakmont Cir</t>
  </si>
  <si>
    <t>SS4AE.56</t>
  </si>
  <si>
    <t>Timberlake Rd Improvements (Sandusky Dr to Memorial Ave) Option 1</t>
  </si>
  <si>
    <t>Sandusky Dr</t>
  </si>
  <si>
    <t xml:space="preserve">Access management along Timberlake Rd 
Convert multiple locations along Timberlake Rd to right-in-right-out 
Convert the Wards Rd northbound 
left-turn movement to protected-only
Restripe Timberlake Rd east of Wards Rd 
Improve signage on the westbound approach to Wards Rd </t>
  </si>
  <si>
    <t>SS4AE.57</t>
  </si>
  <si>
    <t>Timberlake Rd Improvements (Sandusky Dr to Memorial Ave) Option 2</t>
  </si>
  <si>
    <t>Convert Chestnut Hill Dr intersection to right-in-right-out
Convert access points and minor roads near Memorial Ave along Timberlake Rd to right-in-right-out</t>
  </si>
  <si>
    <t>SS4AE.59</t>
  </si>
  <si>
    <t>Oakley Ave Improvements (Norma St to Euclid Ave) Option 2</t>
  </si>
  <si>
    <t>Norma St</t>
  </si>
  <si>
    <t>Euclid Ave</t>
  </si>
  <si>
    <t xml:space="preserve">Convert Oakley Ave and Memorial Ave to a roundabout </t>
  </si>
  <si>
    <t>SS4AE.60</t>
  </si>
  <si>
    <t>Oakley Ave Improvements (Norma St to Euclid Ave) Option 3</t>
  </si>
  <si>
    <t>Convert Oakley Ave and Memorial Ave to a bowtie configuration, with roundabouts at Norma St and Euclid Ave</t>
  </si>
  <si>
    <t>SS4AE.61</t>
  </si>
  <si>
    <t>Oakley Ave Improvements (Norma St to Euclid Ave) Option 4</t>
  </si>
  <si>
    <t>Convert all left turn phasing at Oakley Ave and Memorial Ave to protected-only 
Construct pedestrian crosswalks on all approaches at Oakley Ave and Memorial Ave</t>
  </si>
  <si>
    <t>SS4AE.62</t>
  </si>
  <si>
    <t>Old Forest Rd Sidewalks (Kings Dr to Link Rd)</t>
  </si>
  <si>
    <t>Old Forest Rd</t>
  </si>
  <si>
    <t>Kings Dr</t>
  </si>
  <si>
    <t>Link Rd</t>
  </si>
  <si>
    <t xml:space="preserve">Install sidewalk on north side of Old Forest Rd </t>
  </si>
  <si>
    <t>SS4AE.63</t>
  </si>
  <si>
    <t>Langhorne Rd Improvements (Halsey Rd to Tate Springs Rd)</t>
  </si>
  <si>
    <t>Langhorne Rd</t>
  </si>
  <si>
    <t>Halsey Rd</t>
  </si>
  <si>
    <t>Tate Springs Rd</t>
  </si>
  <si>
    <t>Add shared-use path on north side of Langhorne Rd 
Install traffic signal at Hill St 
Add EB right-turn lane at Hill St</t>
  </si>
  <si>
    <t>SS4AE.8</t>
  </si>
  <si>
    <t>Amherst Hwy Improvements (Grove Ave to North of Buddys Dr)</t>
  </si>
  <si>
    <t>Safety</t>
  </si>
  <si>
    <t>Amherst Hwy (US 29)</t>
  </si>
  <si>
    <t>Grove Ave</t>
  </si>
  <si>
    <t>North of Buddys Dr</t>
  </si>
  <si>
    <t xml:space="preserve">Consolidate driveways and improve pedestrian infrastructure between Dillard Rd and Lakeview Dr </t>
  </si>
  <si>
    <t>SS4AN.1</t>
  </si>
  <si>
    <t>SS4A  - New Projects</t>
  </si>
  <si>
    <t>Amelon Expy/Dixie Airport Rd Intersection Reconstruction</t>
  </si>
  <si>
    <t>Amelon Expressway &amp; Dixie Airport Road</t>
  </si>
  <si>
    <t>Convert to protected mainline left turns</t>
  </si>
  <si>
    <t>SS4AN.12</t>
  </si>
  <si>
    <t>US-60/Union Hill Rd Intersection Improvements</t>
  </si>
  <si>
    <t>US-60 &amp; Union Hill Rd</t>
  </si>
  <si>
    <t>Add actuated advance intersection signs</t>
  </si>
  <si>
    <t>SS4AN.13</t>
  </si>
  <si>
    <t>US-460/Blackwater Rd Intersection Reconstruction</t>
  </si>
  <si>
    <t>US-460 &amp; Blackwater Rd</t>
  </si>
  <si>
    <t xml:space="preserve">Consolidate gas station entrances </t>
  </si>
  <si>
    <t>SS4AN.18</t>
  </si>
  <si>
    <t>Oxford Furnace Rd/Rustic Ln Improvements</t>
  </si>
  <si>
    <t>Oxford Furnace Rd &amp; Rustic Ln</t>
  </si>
  <si>
    <t xml:space="preserve">Install advanced warning signs and chevrons for curves near Rustic Ln </t>
  </si>
  <si>
    <t>SS4AN.19</t>
  </si>
  <si>
    <t>Richmond Hwy (Fire Station/Dollar General) Improvements</t>
  </si>
  <si>
    <t xml:space="preserve">Richmond Highway 
(near Fire Station/Dollar General) </t>
  </si>
  <si>
    <t>Install acceleration lanes for median turns 
Restrict side street turning movements</t>
  </si>
  <si>
    <t>SS4AN.2</t>
  </si>
  <si>
    <t>Amelon Expy/US 29 NB Off Ramp Intersection Reconstruction</t>
  </si>
  <si>
    <t>Amelon Expressway &amp; US-29 NB Off-Ramp</t>
  </si>
  <si>
    <t xml:space="preserve">Reduce intersection width and add landscaping 
Reduce to one lane in each direction with a 
two-way left-turn lane (TWLTL) </t>
  </si>
  <si>
    <t>SS4AN.20</t>
  </si>
  <si>
    <t>Richmond Hwy/Stonewall Rd Intersection Improvements</t>
  </si>
  <si>
    <t xml:space="preserve">Richmond Highway &amp; 
Stonewall Rd </t>
  </si>
  <si>
    <t xml:space="preserve">Convert to protected left-turn phasing </t>
  </si>
  <si>
    <t>SS4AN.23</t>
  </si>
  <si>
    <t>Fort Ave/Improve signal timing and coordination 
Improve bus stop accessibility Improvements</t>
  </si>
  <si>
    <t>12th St</t>
  </si>
  <si>
    <t xml:space="preserve">Add high-visibility crosswalks
Reconfigure lanes to create consistent cross-sections and improve bike lane connectivity
Improve signal timing and coordination 
Improve bus stop accessibility </t>
  </si>
  <si>
    <t>SS4AN.25</t>
  </si>
  <si>
    <t>Memorial Ave/Langhorne Rd Intersection Improvements</t>
  </si>
  <si>
    <t>Memorial Ave &amp; Langhorne Rd</t>
  </si>
  <si>
    <t>Add high-visibility crosswalks
Study intersection for improvements</t>
  </si>
  <si>
    <t>SS4AN.26</t>
  </si>
  <si>
    <t>Memorial Ave Multimodal Improvements (Park Ave to Langhorne Rd)</t>
  </si>
  <si>
    <t xml:space="preserve">Consider relocating mid-block crosswalk to front of school
Stripe parking lane
Install bulb outs to shorten pedestrian crossing distance </t>
  </si>
  <si>
    <t>SS4AN.3</t>
  </si>
  <si>
    <t>Amelon Expy/Amelon Center Pkwy Intersection Reconstruction</t>
  </si>
  <si>
    <t>Amelon Expressway &amp; Amelon Center Parkway</t>
  </si>
  <si>
    <t>Add stop bar to southbound approach 
Reduce roadway width and add landscaping 
on east leg
Intersection improvements with review of alternative intersections</t>
  </si>
  <si>
    <t>SS4AN.4</t>
  </si>
  <si>
    <t>Amherst Hwy Roadway Reconstruction (S Coolwell Rd to Winesap Rd)</t>
  </si>
  <si>
    <t>Amherst Highway</t>
  </si>
  <si>
    <t>S Coolwell Rd</t>
  </si>
  <si>
    <t>Winesap Rd</t>
  </si>
  <si>
    <t xml:space="preserve">Improve signal timing and coordination 
Reconfigure access points on west side of 
Amherst Hwy </t>
  </si>
  <si>
    <t>SS4AN.5</t>
  </si>
  <si>
    <t>Amherst Hwy/Elon Rd Intersection Reconstruction</t>
  </si>
  <si>
    <t>Amherst Highway &amp; Elon Rd</t>
  </si>
  <si>
    <t xml:space="preserve">Reconfigure access points or restrict turning 
movements </t>
  </si>
  <si>
    <t>SS4AN.6</t>
  </si>
  <si>
    <t>Amherst Hwy/Dillard Rd Intersection Reconstruction</t>
  </si>
  <si>
    <t>Amherst Highway &amp; Dillard Rd</t>
  </si>
  <si>
    <t>Reconfigure westbound approach to a left 
and through/right lane
Add high-visibility crosswalks</t>
  </si>
  <si>
    <t>SS4AN.7</t>
  </si>
  <si>
    <t>Amherst Hwy/Town Center Apartments Intersection Reconstruction</t>
  </si>
  <si>
    <t>Amherst Highway &amp; Town Center Apartments</t>
  </si>
  <si>
    <t xml:space="preserve">Install mid-block pedestrian crossing 
Replace TWLTL with physical median </t>
  </si>
  <si>
    <t>SS4AN.8</t>
  </si>
  <si>
    <t>Amherst Hwy Improvements (Seminole Plaza to Lakeview Dr)</t>
  </si>
  <si>
    <t>Seminole Plaza</t>
  </si>
  <si>
    <t>Lakeview Dr</t>
  </si>
  <si>
    <t>Improve signal timing and coordination 
Install high-visibility crosswalks</t>
  </si>
  <si>
    <t>V.1</t>
  </si>
  <si>
    <t>Vision</t>
  </si>
  <si>
    <t>Waterlick Rd Expansion (Bedford County Limits to Rainbow Forest Dr)</t>
  </si>
  <si>
    <t>Bedford County Limits</t>
  </si>
  <si>
    <t>Rainbow Forest Dr (Rt 1520)</t>
  </si>
  <si>
    <t>Widen to 4 lanes</t>
  </si>
  <si>
    <t>V.11</t>
  </si>
  <si>
    <t>Woodys Lake Rd Roadway Reconstruction (US 29 Business to end)</t>
  </si>
  <si>
    <t>Woodys Lake Rd</t>
  </si>
  <si>
    <t>South Amherst Highway (US 29 Business)</t>
  </si>
  <si>
    <t>End</t>
  </si>
  <si>
    <t>Reconstruct roadway</t>
  </si>
  <si>
    <t>V.12</t>
  </si>
  <si>
    <t>Lynchburg Expy Expansion (Amherst St to Lyttleton Ln)</t>
  </si>
  <si>
    <t>Amherst St (Rt 163)</t>
  </si>
  <si>
    <t>Lyttleton Ln</t>
  </si>
  <si>
    <t>Widening/Improvement</t>
  </si>
  <si>
    <t>V.13</t>
  </si>
  <si>
    <t>Waterlick Rd Expansion (Timberlake Rd to Leesville Rd)</t>
  </si>
  <si>
    <t>Leesville Rd (Rt 682)</t>
  </si>
  <si>
    <t>V.14</t>
  </si>
  <si>
    <t>Campbell Hwy Expansion (Village Rd to Suburban Rd)</t>
  </si>
  <si>
    <t>Campbell Highway</t>
  </si>
  <si>
    <t>Village Rd (Rt 24)</t>
  </si>
  <si>
    <t>Suburban Rd (Rt 680)</t>
  </si>
  <si>
    <t>V.15</t>
  </si>
  <si>
    <t>South Amherst Hwy Expansion (River Rd to US 29 Business)</t>
  </si>
  <si>
    <t>River Road (Rt 685)</t>
  </si>
  <si>
    <t>US 29 Business</t>
  </si>
  <si>
    <t>Widen to 4 lanes with bike lane</t>
  </si>
  <si>
    <t>V.16</t>
  </si>
  <si>
    <t>Waterlick Rd Expansion (Thomas Jefferson Rd to Campbell County Limits)</t>
  </si>
  <si>
    <t>Campbell County Limits</t>
  </si>
  <si>
    <t>V.17</t>
  </si>
  <si>
    <t>Richmond Hwy Roadway Reconstruction (US 29 Bypass to Rt 606W)</t>
  </si>
  <si>
    <t>US 29 Bypass</t>
  </si>
  <si>
    <t>Rt 606W</t>
  </si>
  <si>
    <t>2 lane improvements</t>
  </si>
  <si>
    <t>V.18</t>
  </si>
  <si>
    <t>Colony Rd Reconstruction (Rt 163 to Rt 1034)</t>
  </si>
  <si>
    <t>Colony Road</t>
  </si>
  <si>
    <t>Rt 163</t>
  </si>
  <si>
    <t>Rt 1034</t>
  </si>
  <si>
    <t>2 lane reconstruction with shoulder</t>
  </si>
  <si>
    <t>V.20</t>
  </si>
  <si>
    <t>Monacan Pkwy/Izaak Walton Rd Off Ramps</t>
  </si>
  <si>
    <t>Monacan Parkway</t>
  </si>
  <si>
    <t>Izaak Walton Rd (Rt 663)</t>
  </si>
  <si>
    <t>Construct on/off ramps</t>
  </si>
  <si>
    <t>V.21</t>
  </si>
  <si>
    <t>Boonsboro Rd/Winding Creek Ln Roadway Reconstruction</t>
  </si>
  <si>
    <t>Boonsboro Rd</t>
  </si>
  <si>
    <t>Winding Creek Ln (Rt 647)</t>
  </si>
  <si>
    <t>Relocate intersection, construct turn lane</t>
  </si>
  <si>
    <t>V.22</t>
  </si>
  <si>
    <t>US 29 Southern Bypass Western Alternative</t>
  </si>
  <si>
    <t>US 29 Southern Bypass (Western Alternative)</t>
  </si>
  <si>
    <t>S of Rt 24</t>
  </si>
  <si>
    <t>E Lynchburg Salem Turnpike (US 460)</t>
  </si>
  <si>
    <t>New 4 lane limited access facility</t>
  </si>
  <si>
    <t>V.23</t>
  </si>
  <si>
    <t>US 29 Southern Bypass Eastern Alternative</t>
  </si>
  <si>
    <t>US 29 Southern Bypass (Eastern Alternative)</t>
  </si>
  <si>
    <t>Richmond Highway (US 460)</t>
  </si>
  <si>
    <t>V.24</t>
  </si>
  <si>
    <t>New Wright Shop Rd Roadway Reconstruction (Colony Rd to Dixie Airport Rd)</t>
  </si>
  <si>
    <t>New Wright Shop Rd</t>
  </si>
  <si>
    <t>Colony Rd (Rt 210)</t>
  </si>
  <si>
    <t>Dixie Airport Rd (Rt 677)</t>
  </si>
  <si>
    <t>Reconstruct 2 lane road</t>
  </si>
  <si>
    <t>V.25</t>
  </si>
  <si>
    <t>McConville Rd Extension</t>
  </si>
  <si>
    <t>Wyndale Rd</t>
  </si>
  <si>
    <t>Lakeside Dr (Rt 221)</t>
  </si>
  <si>
    <t>Extend McConville Rd to intersect Rt 221 at a signalized intersection</t>
  </si>
  <si>
    <t>V.26</t>
  </si>
  <si>
    <t>Thomas Jefferson Rd Expansion (Great Oak Rd to US 460)</t>
  </si>
  <si>
    <t>Thomas Jefferson Rd</t>
  </si>
  <si>
    <t>Great Oak Rd (Rt 704)</t>
  </si>
  <si>
    <t>US 460</t>
  </si>
  <si>
    <t>V.27</t>
  </si>
  <si>
    <t>Leesville Rd Expansion (City Limits to Richmond Hwy)</t>
  </si>
  <si>
    <t>V.28</t>
  </si>
  <si>
    <t>English Tavern Rd Roadway Reconstruction (Wards Rd to Suburban Rd)</t>
  </si>
  <si>
    <t>English Tavern Rd</t>
  </si>
  <si>
    <t>Widen to 24 ft</t>
  </si>
  <si>
    <t>V.29</t>
  </si>
  <si>
    <t>Elon Rd Expansion (NS Railroad to US 29 Business)</t>
  </si>
  <si>
    <t>NS Railroad</t>
  </si>
  <si>
    <t>S Amherst Highway (US 29 Bus)</t>
  </si>
  <si>
    <t>Widen to four lanes</t>
  </si>
  <si>
    <t>V.3</t>
  </si>
  <si>
    <t>Candlers Mountain Rd Expansion (Mayflower Dr (Rt 128) to Richmond Highway)</t>
  </si>
  <si>
    <t>Candlers Mtn Rd</t>
  </si>
  <si>
    <t>V.30</t>
  </si>
  <si>
    <t>Mt. Athos Rd Roadway Reconstruction (Richmond Hwy to BWXT)</t>
  </si>
  <si>
    <t>Mt. Athos Rd</t>
  </si>
  <si>
    <t>BWXT</t>
  </si>
  <si>
    <t>Upgrade existing 2 lane road</t>
  </si>
  <si>
    <t>V.31</t>
  </si>
  <si>
    <t>Thomas Jefferson Rd Roadway Reconstruction (Forest Rd to Turkey Foot Rd)</t>
  </si>
  <si>
    <t>Forest Rd (Rt 221)</t>
  </si>
  <si>
    <t>Turkey Foot Rd (Rt 623)</t>
  </si>
  <si>
    <t>Intersection improvements and roadway widening</t>
  </si>
  <si>
    <t>V.32</t>
  </si>
  <si>
    <t>Cottontown Rd Roadway Reconstruction (Hooper Rd to Hawkins Mill Rd)</t>
  </si>
  <si>
    <t>Cottontown Rd</t>
  </si>
  <si>
    <t>Hooper Rd (Rt 662)</t>
  </si>
  <si>
    <t>Hawkins Mill Rd (Rt 660)</t>
  </si>
  <si>
    <t>Reconstruct 2 lane roadway</t>
  </si>
  <si>
    <t>V.33</t>
  </si>
  <si>
    <t>Winridge Rd Roadway Reconstruction (Rt 130 to Rt 675)</t>
  </si>
  <si>
    <t>Winridge Rd</t>
  </si>
  <si>
    <t>Rt 130</t>
  </si>
  <si>
    <t>Rt 675</t>
  </si>
  <si>
    <t>V.34</t>
  </si>
  <si>
    <t>Richmond Hwy Expansion (Dulwich Rd CVMPO Eastern Boundary)</t>
  </si>
  <si>
    <t xml:space="preserve">Dulwich Dr (Rt 606W) </t>
  </si>
  <si>
    <t>CVMPO Eastern Boundary</t>
  </si>
  <si>
    <t>V.35</t>
  </si>
  <si>
    <t>Izaak Walton Roadway Reconstruction (Glade Rd to S Coolwell Rd)</t>
  </si>
  <si>
    <t>Izaak Walton Rd</t>
  </si>
  <si>
    <t>Glade Rd (Rt 130)</t>
  </si>
  <si>
    <t>S Coolwell Rd (Rt 604)</t>
  </si>
  <si>
    <t>V.36</t>
  </si>
  <si>
    <t>Dixie Airport Rd Reconstruction (Amelon Rd to Galts Mill Rd)</t>
  </si>
  <si>
    <t>Dixie Airport Rd</t>
  </si>
  <si>
    <t>Amelon Rd (Rt 699)</t>
  </si>
  <si>
    <t>Galts Mill Rd (Rt 622)</t>
  </si>
  <si>
    <t>V.37</t>
  </si>
  <si>
    <t>Thomas Jefferson Rd Expansion (Waterlick Rd to Great Oak Rd)</t>
  </si>
  <si>
    <t>Waterlick Rd (Rt 622)</t>
  </si>
  <si>
    <t>V.38</t>
  </si>
  <si>
    <t>James Scenic River Parkway</t>
  </si>
  <si>
    <t>James River Scenic Parkway</t>
  </si>
  <si>
    <t>Concord Turnpike</t>
  </si>
  <si>
    <t>Main St</t>
  </si>
  <si>
    <t>Design and build the James River Scenic Parkway</t>
  </si>
  <si>
    <t>V.39</t>
  </si>
  <si>
    <t>Perrowville Rd Roadway Reconstruction (Quail Ridge Rd to Coffee Rd)</t>
  </si>
  <si>
    <t>Perrowville Rd</t>
  </si>
  <si>
    <t>Quail Ridge Rd (Rt 1431)</t>
  </si>
  <si>
    <t>Coffee Rd (Rt 644)</t>
  </si>
  <si>
    <t>V.4</t>
  </si>
  <si>
    <t>Timberlake Rd/Timbrook Pl/Roundelay Rd Restricted Crossing U-Turn</t>
  </si>
  <si>
    <t>Timbrook Pl</t>
  </si>
  <si>
    <t>Roundelay Rd</t>
  </si>
  <si>
    <t>V.40</t>
  </si>
  <si>
    <t>Cottontown Rd Roadway Reconstruction (Coffee Rd to Hooper Rd)</t>
  </si>
  <si>
    <t>V.41</t>
  </si>
  <si>
    <t>Turkey Foot Rd Roadway Reconstruction (Thomas Jefferson Rd to Campbell County Limits)</t>
  </si>
  <si>
    <t>Widen pavement to 24 ft</t>
  </si>
  <si>
    <t>V.42</t>
  </si>
  <si>
    <t>Cedar Gate Rd Roadway Reconstruction (Rt 657 to Rt 675)</t>
  </si>
  <si>
    <t>Cedar Gate Rd</t>
  </si>
  <si>
    <t>Rt 657</t>
  </si>
  <si>
    <t>2 lane reconstruction</t>
  </si>
  <si>
    <t>V.43</t>
  </si>
  <si>
    <t>New Roadway (US 29 to Fernwood Dr)</t>
  </si>
  <si>
    <t>New Road</t>
  </si>
  <si>
    <t>S. Amherst Highway (US 29 Bus)</t>
  </si>
  <si>
    <t>Fernwood Dr</t>
  </si>
  <si>
    <t>New 2 lane connector road</t>
  </si>
  <si>
    <t>V.44</t>
  </si>
  <si>
    <t>Everett Rd Roadway Reconstruction (Kensington Pkwy to Gladden Cir)</t>
  </si>
  <si>
    <t>Everett Rd</t>
  </si>
  <si>
    <t>Kensington Pkwy</t>
  </si>
  <si>
    <t>Gladden Cir (Rt 646)</t>
  </si>
  <si>
    <t>V.45</t>
  </si>
  <si>
    <t>River Rd Reconstruction (Rt 130 to NS Railroad)</t>
  </si>
  <si>
    <t>River Rd</t>
  </si>
  <si>
    <t>V.46</t>
  </si>
  <si>
    <t>River Rd Reconstruction (NS Railroad to Rt 163)</t>
  </si>
  <si>
    <t>V.47</t>
  </si>
  <si>
    <t>Coffee Rd Roadway Reconstruction (Elk Valley Rd to City Limits)</t>
  </si>
  <si>
    <t>Coffee Rd</t>
  </si>
  <si>
    <t>Elk Valley Rd (Rt 665N)</t>
  </si>
  <si>
    <t>V.48</t>
  </si>
  <si>
    <t>Hawkins Mill Rd Roadway Reconstruction (Old Farm Rd to City Limits)</t>
  </si>
  <si>
    <t>Old Farm Rd (Rt 660)</t>
  </si>
  <si>
    <t>V.49</t>
  </si>
  <si>
    <t>Winesap Rd Reconstruction (Rt 652 to Rt 795)</t>
  </si>
  <si>
    <t>Rt 652</t>
  </si>
  <si>
    <t>Rt 795</t>
  </si>
  <si>
    <t>Widen pavement to 22 ft</t>
  </si>
  <si>
    <t>V.5</t>
  </si>
  <si>
    <t>Lakeside Dr Expansion (Lynchburg Expy to Forest Brook Rd)</t>
  </si>
  <si>
    <t>V.50</t>
  </si>
  <si>
    <t>Route 29 NB/Route 60 Interchange</t>
  </si>
  <si>
    <t>Route 29 NB &amp; Route 60</t>
  </si>
  <si>
    <t>County/Town noted safety concerns at this intersection due to difficult sight distance. The Town also noted that the section changes from 2 to 4 to 2 lanes.</t>
  </si>
  <si>
    <t>V.51</t>
  </si>
  <si>
    <t>Rutledge Creek Bike-Ped Crossing</t>
  </si>
  <si>
    <t>Existing Trail Network</t>
  </si>
  <si>
    <t>Industrial Park Dr</t>
  </si>
  <si>
    <t>Brockman Park Dr</t>
  </si>
  <si>
    <t>Bike-ped crossing over Rutledge Creek (access to Brockman Industrial Park's existing bike path)</t>
  </si>
  <si>
    <t>V.52</t>
  </si>
  <si>
    <t>Enterprise Dr Signal Timings Analysis</t>
  </si>
  <si>
    <t>Analyze and optimize signal timings along the Enterprise Dr corridor</t>
  </si>
  <si>
    <t>V.53</t>
  </si>
  <si>
    <t>Route 60 Bike-Ped Crossing</t>
  </si>
  <si>
    <t>Route 60</t>
  </si>
  <si>
    <t>Route 29 NB Interchange</t>
  </si>
  <si>
    <t>Route 29 SB Interchange</t>
  </si>
  <si>
    <t>V.54</t>
  </si>
  <si>
    <t>Route 130/Dillard Rd Turn Lane Improvements</t>
  </si>
  <si>
    <t>Route 130 &amp; Dillard Rd</t>
  </si>
  <si>
    <t>200x200 WB left turn lane, 200x200 EB right turn lane, 200x200 NB right turn lane</t>
  </si>
  <si>
    <t>V.55</t>
  </si>
  <si>
    <t>New Roadway Connection between Mitchell Bell Rd and Dillard Rd</t>
  </si>
  <si>
    <t>Mitchell Bell Rd</t>
  </si>
  <si>
    <t>Dillard Rd</t>
  </si>
  <si>
    <t>Create a new roadway connection between Mitchell Bell Rd and Dillard Rd. Alignment to potentially take advantage of abandoned railway.</t>
  </si>
  <si>
    <t>V.56</t>
  </si>
  <si>
    <t>Bike-Ped Connection Between John Lynch Memorial Bridge and Riveredge Park</t>
  </si>
  <si>
    <t>Fifth St &amp; Rocky Hill Rd</t>
  </si>
  <si>
    <t>John Lynch Memorial Bridge</t>
  </si>
  <si>
    <t>Riveredge Park</t>
  </si>
  <si>
    <t>John Lynch Memorial Bridge is undergoing bridge repairs, with the addition of a pedestrian walkway. Where the pedestrian walkway ends at the city line, a bike-ped connection should be created to Riveredge Park.</t>
  </si>
  <si>
    <t>V.6</t>
  </si>
  <si>
    <t>East Lynchburg Salem Tpk Expansion (Waterlick Rd to Campbell Ave)</t>
  </si>
  <si>
    <t>Campbell County, City of Lynchburg</t>
  </si>
  <si>
    <t>Campbell Ave (Rt 501)</t>
  </si>
  <si>
    <t>Increase to 6 lanes</t>
  </si>
  <si>
    <t>VDOT.1</t>
  </si>
  <si>
    <t>Breezewood Drive Reconstruction</t>
  </si>
  <si>
    <t>VDOT.11</t>
  </si>
  <si>
    <t>RTE 221/501 - INTERSECTION IMPROVEMENTS</t>
  </si>
  <si>
    <t>VDOT.13</t>
  </si>
  <si>
    <t>Town of Amherst Pedestrian Improvements</t>
  </si>
  <si>
    <t>Construct crosswalks and sidewalks on 2nd Street between S. Main Street (Bus 29) &amp; Washington Avenue, at the Route 60 and Bus 29 intersection, on N. Main Street between Wellington Court and Grandview Drive. Pedestrian signals At 2nd Street/S. Main Street. Construct curb extensions on 2nd Street: northeast corner of S. Main Street, mid-block north and south sides between Goodwin Street and Taylor Street/Depot Street, northwest, northeast, and southeast corners at Mountain View Drive, northwest and southwest corners of Washington Street. Construct raised grass medians including pedestrian refuges on N. Main Street: north of Ridge Drive, north of Blue Ridge Lane, and north of Grandview Drive. Construct raised grass median on N. Main Street west of Davis Street. Construct eastbound right-turn lane with 250-ft storage and 60-ft taper on N. Main Street at Davis Street.</t>
  </si>
  <si>
    <t>VDOT.14</t>
  </si>
  <si>
    <t>Segment Improvement on US 60 Between Wash. St. and Rt. 29</t>
  </si>
  <si>
    <t>VDOT.15</t>
  </si>
  <si>
    <t>Route 29B at Amherst Highway - Dillard Rd and Lakeview Rd</t>
  </si>
  <si>
    <t>It was determined to perform access management on the segment on Route 29 Business between Dillard Road and Lakeview Drive by targeting concentrated crash locations with a center island median. The recommendation also included reconfiguring the access of Grove Avenue to a right-in/right-out which also preserves the capacity of the southbound left-turn lane onto Lakeview Drive. Finally, the stakeholder group wanted to incorporate pedestrian improvements to tie into the VDOT pedestrian project that would support both the Seminole Shopping Plaza redevelopment and Tyler Tracts development. Pedestrian refuges are provided at certain locations to decrease crossing distances on South Amherst Highway.</t>
  </si>
  <si>
    <t>VDOT.16</t>
  </si>
  <si>
    <t>Seminole Drive Right Turn Lane</t>
  </si>
  <si>
    <t>VDOT.17</t>
  </si>
  <si>
    <t>Dillard Road Right Turn Lane</t>
  </si>
  <si>
    <t>VDOT.18</t>
  </si>
  <si>
    <t>Lynchburg Expressway and S Amherst Hwy Intersection</t>
  </si>
  <si>
    <t>VDOT.19</t>
  </si>
  <si>
    <t>Timberlake Rd Improvements (Greenview Dr to Laxton Rd)</t>
  </si>
  <si>
    <t>VDOT.2</t>
  </si>
  <si>
    <t>Link Road Intersection Improvements</t>
  </si>
  <si>
    <t>VDOT.20</t>
  </si>
  <si>
    <t>Candlers Mountain Rd – Other Turn Lanes</t>
  </si>
  <si>
    <t>Construct new or extend existing turn lanes at four intersections along Candlers Mountain Road in Campbell County. The intersections improvements include: Sunnymeade Road - construct 200' westbound right turn lane taper; Sunset Vue Circle - extend southbound right turn lane to 200' storage with a 200' taper; Liberty Village Boulevard - extend northbound left turn lane taper to 200', extend southbound right turn lane taper to 200'; and Liberty View Lane - construct northbound left turn lane with 200' storage and 200' taper and construct 200' southbound right turn lane taper.</t>
  </si>
  <si>
    <t>VDOT.21</t>
  </si>
  <si>
    <t>Route 29 Safety Improvements - Southern Section</t>
  </si>
  <si>
    <t>VDOT.22</t>
  </si>
  <si>
    <t>Springfield Road</t>
  </si>
  <si>
    <t>VDOT.25</t>
  </si>
  <si>
    <t>Route 29 Safety Improvements - Northern Section</t>
  </si>
  <si>
    <t>Construct a blended solution set to address identified problems and themed solutions to the northern section of the roadway along Route 29 from the northern loop end of the English Tavern Road at Davis Farm Fresh Produce to the Lynchburg City Limits. Improvement include one RCUT at Woolridge Heating and Air, four crossover closures, and implementing or extending turn lanes at numerous locations to this major transportation corridor.</t>
  </si>
  <si>
    <t>VDOT.26</t>
  </si>
  <si>
    <t>Route 29 Safety Improvements - Middle Section</t>
  </si>
  <si>
    <t>Construct a blended solution set to address identified problems and themed solutions in the middle section along Route 29 from Calohan Road to the northern loop end of English Tavern Road at Davis Farm Fresh Produce. Improvement include 11 turn lane improvements, three crossover closures, and flashing yellow beacons at Calohan Road to this major transportation corridor.</t>
  </si>
  <si>
    <t>VDOT.29</t>
  </si>
  <si>
    <t>Kingswood Lane Upgrades</t>
  </si>
  <si>
    <t>VDOT.3</t>
  </si>
  <si>
    <t>Wards Ferry Turn Lane</t>
  </si>
  <si>
    <t>VDOT.30</t>
  </si>
  <si>
    <t>Phase 2 Lynbrook Road Reconstruction</t>
  </si>
  <si>
    <t>This is Phase 2 of Lynbrook Road reconstruction project identified in the sketch as the segment between Route 29 Wards Road to 920' west of RTE 1605 Meadowbrook Lane (1.23 miles total length). The purpose of this project is to improve and reconstruct a wider roadway (mostly within the existing corridor) for this collector road in northwest Campbell County. Proposed improvement would widen existing lanes on Route 622 from 11' to 12' and widen the existing shoulder from between 2' and 6' to 8' paved and 2' graded along the entire corridor. Route 622 (Lynbrook Road) is a major collector road that runs from Route 29 at its southern starting point to the Bedford County line near Route 811. This is the final construction phase required to complete improvements built over the past 30+ years.</t>
  </si>
  <si>
    <t>VDOT.32</t>
  </si>
  <si>
    <t>Candlers Mntn Rd/460 &amp; Liberty Mntn Dr Roundabout</t>
  </si>
  <si>
    <t>The project includes modifying the intersection of Candlers Mountain Rd with the US Route 460 Eastbound Off-ramp with a median that will restrict left and through movements from the ramp and Liberty Mountain Dr. The median extends from north of the ramp intersection through the ramp intersection. Turn lanes will be added or extended on Candlers Mountain Rd at the intersections with Liberty Mountain Dr/US 460 EB off-ramp, Liberty Mountain Dr/Fairfield Inn Entrance, East Campus Parking Lot entrance, and Monogram Rd. New sidewalk will be added on the west side of Candlers Mountain Rd between the Fairfield Inn Entrance and Liberty Mountain Rd and on the north side of Liberty Mountain Rd from Candlers Mountain Rd to west of the rear Fairfield Inn entrance. Crosswalks will be added to connect the sidewalks. A roundabout will be constructed at the Liberty Mountain Dr/Liberty University Dr intersection.</t>
  </si>
  <si>
    <t>VDOT.34</t>
  </si>
  <si>
    <t>US 501 Bus - Langhorne and Vassar Roundabout</t>
  </si>
  <si>
    <t>VDOT.36</t>
  </si>
  <si>
    <t>VDOT.37</t>
  </si>
  <si>
    <t xml:space="preserve">Lynbrook / Waterlick / Lawyers Roundabout </t>
  </si>
  <si>
    <t>Construct a roundabout at the intersection of Waterlick/Lynbrook Road and Lawyers Road</t>
  </si>
  <si>
    <t>VDOT.39</t>
  </si>
  <si>
    <t xml:space="preserve">Route 501 / 24 Intersection Improvements </t>
  </si>
  <si>
    <t>This project includes a new turn lane for westbound traffic on VA 24 to go north on US 501, a new turn lane for southbound traffic on US 501 to go east on VA 24. This includes pedestrian upgrades including new crosswalk and ADA ramps.</t>
  </si>
  <si>
    <t>VDOT.4</t>
  </si>
  <si>
    <t>Lakeside Dr Widening/Ped Improvements</t>
  </si>
  <si>
    <t>VDOT.40</t>
  </si>
  <si>
    <t>English Tavern &amp; Sunnymeade / Suburban Intersections</t>
  </si>
  <si>
    <t>Realign and convert the intersection of English Tavern Road/Sunnymeade Road and English Tavern Road/Suburban Road into a single lane roundabout. The property of 3200 Suburban Road will be a total take as part of this project.</t>
  </si>
  <si>
    <t>VDOT.43</t>
  </si>
  <si>
    <t>East Lynchburg Salem Tpk/Meade Rd Restricted Crossing U-Turn</t>
  </si>
  <si>
    <t>Meade Rd</t>
  </si>
  <si>
    <t>Intersection improvements</t>
  </si>
  <si>
    <t>VDOT.44</t>
  </si>
  <si>
    <t xml:space="preserve">Campbell Ave. Woodrow Street to US-460 </t>
  </si>
  <si>
    <t>Project consist of converting a signalized intersection with the construction of a hybrid roundabout at the intersection of Campbell Avenue and Florida Avenue. Construction of new sidewalk and pedestrian crossing with ADA compliant curb cuts on the west and southern side of the roundabout to support existing pedestrian movements. Reconfigure 460 Interchange ramps with realigned West Bound off-ramp for right hand movements only and eliminating left turning movements and removing pavement west bound to realign road to access hybrid roundabout. Reconfigure exiting signal to 2 Phase left hand turns to WB On-Ramp. Construct partial roundabout on eastern end of Interchange to better support left hand EB off -Ramp volumes and reconfigure lanes to support ingress / egress to partial roundabout.</t>
  </si>
  <si>
    <t>VDOT.45</t>
  </si>
  <si>
    <t xml:space="preserve">Wards Road Walmart South Entrance to Old Wards Road Displaced Left Turn </t>
  </si>
  <si>
    <t xml:space="preserve">Project will consist of road reconfiguration to construct a Displaced Left Turn. Additional access management improvements will be constructed specifically concrete median improvements. Two signals will be updated to support new traffic patterns. Additional lanes will be developed for the DLT from the intersection of Liberty University Dr and the Expressway Ramp intersection with Wards Rd. 5' wide ADA-compliant sidewalk will be constructed along Wards Road. </t>
  </si>
  <si>
    <t>VDOT.46</t>
  </si>
  <si>
    <t xml:space="preserve">Wards Road at Candlers Mountain Rd/Sheffield Dr. </t>
  </si>
  <si>
    <t>Project will consist of intersection improvements at the intersection of Wards Road and Candlers Mountain Road/Sheffield Drive. Improvements will include dual LTLs onto EB Candlers Mountain, and a dedicated LTL onto NB Wards Road. Dual RTLs will also be included onto EB Candlers Mountain. Signal modifications are anticipated, as well as Pedestrian improvements including sidewalk and crosswalk modifications are recommended. The bridge will also have to be widened to accomodate the added lanes on Wards Road.</t>
  </si>
  <si>
    <t>VDOT.47</t>
  </si>
  <si>
    <t xml:space="preserve">Campbell Avenue Pedestrian Improvements Florida Ave. to Kemper Street </t>
  </si>
  <si>
    <t>Project will entail replacing 12,500 Feet existing substandard sidewalk to 5 Foot ADA-compliant. High Visibility Crosswalks to replace existing locations on Campbell Avenue. More detail:
Construct 6177' feet of ADA-compliant 5' wide sidewalk on both sides of Campbell Ave from Otey Street to tie into pedestrian improvements for Project ID 13723.Construct or Improve At-Grade Bike/Pedestrian Crossing. Construct ADA-compliant curb ramps and high visibility crosswalks at the following intersections: Campbell Avenue/Mosby Avenue and Campbell Avenue/Fairview Avenue. Construct ADA-compliant curb ramps and high visibility crosswalks at the following cross streets: Otey Street, Sackett Street, Easley Avenue, Sabine Avenue, Hughes Avenue, Light Street, Pocohontas Street, Kent Street, Idaho Avenue, Ridge Avenue, Maryland Avenue, Georgia Avenue, Hanover Street, Mayflower Drive, King Street, Ford Street, Texas Avenue, School Lane, Durham Street.</t>
  </si>
  <si>
    <t>VDOT.48</t>
  </si>
  <si>
    <t>CVTC Connector Road</t>
  </si>
  <si>
    <t>CVTC Facility</t>
  </si>
  <si>
    <t>Route 210</t>
  </si>
  <si>
    <t>Construct a new connector road between CVTC and RTE 210, about 2085ft in length. Approximately 700ft of the road is existing and will be configured to include one lane in both directions and a TWLTL. The remaining 1385ft will be a two-lane divided road. At the new intersection of RTE 210 and the Connector Road, a new channelized RTL on RTE 210 to the Connector Road, and a new LTL to the Connector Road will be constructed. The project will also include a new RTL and LTL onto EB 210 and WB 210 respectively.</t>
  </si>
  <si>
    <t>VDOT.49</t>
  </si>
  <si>
    <t>Peaks to Creek Multi-Use Trail</t>
  </si>
  <si>
    <t>New Trail</t>
  </si>
  <si>
    <t>Ivy Creek Park</t>
  </si>
  <si>
    <t>Peaks View Park</t>
  </si>
  <si>
    <t>Construct a new 12 ft paved, multi-use trail to connect two existing recreational parks in the City of Lynchburg</t>
  </si>
  <si>
    <t>VDOT.5</t>
  </si>
  <si>
    <t>Hollins Mill Bridge Replacement with Pedestrian Features</t>
  </si>
  <si>
    <t>VDOT.50</t>
  </si>
  <si>
    <t>Forest Rd Improvements (Cloverhill Blvd to Ambassador Dr)</t>
  </si>
  <si>
    <t>Forest Rd</t>
  </si>
  <si>
    <t>Cloverhill Blvd</t>
  </si>
  <si>
    <t>Ambassador Dr</t>
  </si>
  <si>
    <t>Sidewalk improvement along south side of Route 221, RI/RO median at Ambassador Dr and Newcomb Blvd, thru-cut at Cloverhill Blvd</t>
  </si>
  <si>
    <t>VDOT.6</t>
  </si>
  <si>
    <t>Lynchburg Industry Sidewalk Improv. 2</t>
  </si>
  <si>
    <t>VDOT.8</t>
  </si>
  <si>
    <t>Wards Ferry Rd and CVCC Campus Drive Roundabout</t>
  </si>
  <si>
    <t>VDOT.9</t>
  </si>
  <si>
    <t>Candlers Mountain Rd Interchange Improvements</t>
  </si>
  <si>
    <t xml:space="preserve">Updated Cost Est </t>
  </si>
  <si>
    <t>Closing the northbound Lynchburg Expressway entrance ramp from Robins Road (acceleration lane length 1,700 feet shorter than the minimum AASHTO recommended) </t>
  </si>
  <si>
    <t>Improve the intersection of Lynchburg Expressway (Bus Route 29) and S Amherst Highway (Route 163) by constructing an additional right-turn lane on S Amherst Highway and reconfiguring the access of Lyttleton Lane to restrict through and left-turn movements out of Lyttleton Lane.</t>
  </si>
  <si>
    <t>Reconstruction and widening of road, curb and gutter, drainage improvements, lighting, multi-use path, and landscaping. Lane width will increase 11' to 12'. Will complete VDOT project from the early 2000's</t>
  </si>
  <si>
    <t>The Lynchburg Expressway (US 501) One-Way Pair Project is intended to relieve congestion and improve safety at the US 221 intersection by splitting 501 into a one-way pair on either side of 221.</t>
  </si>
  <si>
    <t>Reconstruct the median of the US 60 bridge over US 29 and re-stripe to include one through-lane in each direction along with left-turn bays for the ramps to US 29. Also re-stripe the approaches to the bridge to include turn lanes and one through-lane in each direction. All improvements are with the existing right-of-way.</t>
  </si>
  <si>
    <t>Mountain View Dr</t>
  </si>
  <si>
    <t>Construct a right-turn lane on S Amherst Highway northbound at the intersection of S Amherst Highway (BUS Route 29) and Seminole Drive.</t>
  </si>
  <si>
    <t>Construct a right-turn lane on Dillard road at the intersection of S Amherst Highway (BUS Route 29) and Dillard Road.</t>
  </si>
  <si>
    <t>The Timberlake Road Improvements project involves the installation of a new right turn lane on Greenview Drive onto Timberlake Road, new right turn lane on Laxton Road onto Timberlake Road and reconfigure existing lanes on Laxton Road onto Timberlake Road to allow a dedicated left turn lane, and a shared left / thru lane, new right turn lane on Timberlake Road onto Greenview Drive, and new second left turn lane on Timberlake Road onto Laxton Road to provide dual lefts. Sidewalk will be installed on Timberlake Road between Centra Mammography Center to Laxton Road on the western side and sidewalk installed from Timberlake Road from Oakdale Circle to Laxton Road. Crosswalk will be installed at Greenview Drive (one on each side of Timberlake Drive) and Laxton Road on the northern leg. Relocate two existing Route 7 CLTC bus stops in this segment of Timberlake Road to reduce conflict points with turning vehicles and improve safety.</t>
  </si>
  <si>
    <t>Improve intersection of Boonsboro Road and Link Road with new signal, pedestrian signals, turn lanes, sidewalks and street trees.</t>
  </si>
  <si>
    <t>Construct a blended solution set to address identified problems and themed solutions along Route 29 from Route 24 to Calohan Road. Improvement include installing RCUTs at the entrance to Nick Rayne's Garage, Moorman Mill Road and Dennis Riddle Drive, closing four crossovers at various locations, converting Anstey Road into a right-in right-out, and implementing numerous turn lane improvements along US Route 29 including at Pick-n-Save/Denton's Autobody, Patterson Road, 300 feet north of Good's Garden Sheds, Moorman Hill Road, and 350 feet north of Anstey Road.</t>
  </si>
  <si>
    <t>Bring Springfield Road up to VDOT standards to it can be brought into the State system for maintenance.</t>
  </si>
  <si>
    <t>This project is to make upgrades and pave an existing road to VDOT's standards so it can be taken into the State system for maintenance.</t>
  </si>
  <si>
    <t>Construct Left Turn Lane going south from Wards Ferry onto Atlanta Ave. Includes pedestrian improvements, drainage, and landscaping.</t>
  </si>
  <si>
    <t>This project will construct a roundabout at the intersection of US 501 BUS (Langhorne Rd.) and Vassar Street. Crosswalks will be added to connect to existing sidewalks and a new sidewalk will be added along Vassar Street leading towards the hospital.</t>
  </si>
  <si>
    <t xml:space="preserve">Add 500 LF of sidewalk to one side of Mountain View Dr. from Laxton Rd. to Wood Rd.
</t>
  </si>
  <si>
    <t xml:space="preserve">Construct a roundabout at the intersection of Wards Ferry Rd., CVCC Campus Drive and Harvard Street. Project also includes 500' of sidewalk to tie into CVCC and shared use path on Wards Ferry Road in accordance with the Wards Ferry Road Corridor Study.
</t>
  </si>
  <si>
    <t xml:space="preserve">The Candlers Mtn Rd Interchange project converts the existing cloverleaf at 29 BUS into a partial cloverleaf. Removal of 2 loop ramps to improve weaving along US 29 BUS. Extension of acceleration/deceleration lanes on the Lynchburg Expwy. two new 2-phase signalized intersections at the ramp terminals, modify access at Seminole Ave, and new bike/ped facilities over US 29 BUS on Candlers. Installation of curb/gutter, shoulder, median, and stormwater improvements to the partial cloverleaf design.
</t>
  </si>
  <si>
    <t>This pedestrian safety project consists of approximately 2,300 LF of 6 foot wide sidewalks including ADA ramps and tie-ins to existing sidewalk. The project will require both utility relocation and adjustments, addressing a storm-water outfall and the construction of ~30 LF retaining wall, as well as lighting and associated landscaping.</t>
  </si>
  <si>
    <t>Replace deteriorated bridge on stone abutments with two in creek piers and low water pedestrian crossing with new higher, single span to include pedestrian features to tie into the trail on both sides by crossing creek and roadway under structure.</t>
  </si>
  <si>
    <t>Widen roadway to 11-12 foot lanes including curb and gutter, add extended left turn lane into the Plaza, sidewalks, street lighting, and landscaping</t>
  </si>
  <si>
    <t>E.C. Glass High School</t>
  </si>
  <si>
    <t>Murrell Rd</t>
  </si>
  <si>
    <t>Breezewood Drive</t>
  </si>
  <si>
    <t>On/Off Ramp</t>
  </si>
  <si>
    <t>End @ Cul-De-Sac</t>
  </si>
  <si>
    <t>Final Cost for Scoring</t>
  </si>
  <si>
    <t>Total Points</t>
  </si>
  <si>
    <t>Rank</t>
  </si>
  <si>
    <t>Rank by Cost Benefit</t>
  </si>
  <si>
    <t>Total Points by Cost Benefit</t>
  </si>
  <si>
    <t>VDOT</t>
  </si>
  <si>
    <t>Debt Service</t>
  </si>
  <si>
    <t>Current Projects</t>
  </si>
  <si>
    <t>Current Applications</t>
  </si>
  <si>
    <t>Debt Service Total</t>
  </si>
  <si>
    <t>Committed Projects Total</t>
  </si>
  <si>
    <t>Current Projects Total</t>
  </si>
  <si>
    <t>Current Applications Total</t>
  </si>
  <si>
    <t>Remaining Constrained Projects</t>
  </si>
  <si>
    <t>Complete Constrained Projects Total</t>
  </si>
  <si>
    <t>Not to exceed (FY26-50 Budget)</t>
  </si>
  <si>
    <t>Vision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</si>
</sst>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8" x14ac:knownFonts="1">
    <font>
      <sz val="11"/>
      <color theme="1"/>
      <name val="Aptos Narrow"/>
      <family val="2"/>
      <scheme val="minor"/>
    </font>
    <font>
      <b/>
      <sz val="11"/>
      <color theme="1"/>
      <name val="Aptos Narrow"/>
      <family val="2"/>
      <scheme val="minor"/>
    </font>
    <font>
      <sz val="8"/>
      <name val="Aptos Narrow"/>
      <family val="2"/>
      <scheme val="minor"/>
    </font>
    <font>
      <sz val="11"/>
      <color theme="1"/>
      <name val="Calibri"/>
      <family val="2"/>
    </font>
    <font>
      <sz val="11"/>
      <color rgb="FF333333"/>
      <name val="Arial"/>
      <family val="2"/>
    </font>
    <font>
      <sz val="11"/>
      <color theme="1"/>
      <name val="Aptos Narrow"/>
      <family val="2"/>
      <scheme val="minor"/>
    </font>
    <font>
      <b/>
      <sz val="11"/>
      <color theme="0"/>
      <name val="Aptos Narrow"/>
      <family val="2"/>
      <scheme val="minor"/>
    </font>
    <font>
      <b/>
      <sz val="18"/>
      <color theme="1"/>
      <name val="Aptos Narrow"/>
      <family val="2"/>
      <scheme val="minor"/>
    </font>
  </fonts>
  <fills count="4">
    <fill>
      <patternFill patternType="none"/>
    </fill>
    <fill>
      <patternFill patternType="gray125"/>
    </fill>
    <fill>
      <patternFill patternType="solid">
        <fgColor theme="5" tint="0.79998168889431442"/>
        <bgColor theme="5" tint="0.79998168889431442"/>
      </patternFill>
    </fill>
    <fill>
      <patternFill patternType="solid">
        <fgColor theme="5"/>
        <bgColor theme="5"/>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29">
    <xf numFmtId="0" fontId="0" fillId="0" borderId="0" xfId="0"/>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0" fontId="0" fillId="0" borderId="1" xfId="0" applyBorder="1" applyAlignment="1">
      <alignment horizontal="center" vertical="center"/>
    </xf>
    <xf numFmtId="0" fontId="6"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xf numFmtId="0" fontId="4" fillId="0" borderId="1" xfId="0" applyFont="1" applyBorder="1" applyAlignment="1">
      <alignment horizontal="left" vertical="center" wrapText="1" indent="1"/>
    </xf>
    <xf numFmtId="0" fontId="4" fillId="0" borderId="1" xfId="0" applyFont="1" applyBorder="1" applyAlignment="1">
      <alignment wrapText="1"/>
    </xf>
    <xf numFmtId="0" fontId="1" fillId="0" borderId="1" xfId="0" applyFont="1" applyBorder="1"/>
    <xf numFmtId="6" fontId="1" fillId="0" borderId="1" xfId="0" applyNumberFormat="1" applyFont="1" applyBorder="1" applyAlignment="1">
      <alignment horizontal="center" vertical="center" wrapText="1"/>
    </xf>
    <xf numFmtId="0" fontId="0" fillId="0" borderId="0" xfId="0" applyAlignment="1">
      <alignment wrapText="1"/>
    </xf>
    <xf numFmtId="44" fontId="1" fillId="0" borderId="0" xfId="1" applyFont="1"/>
    <xf numFmtId="6" fontId="0" fillId="0" borderId="0" xfId="0" applyNumberFormat="1"/>
    <xf numFmtId="0" fontId="3" fillId="0" borderId="1" xfId="0" applyFont="1" applyBorder="1" applyAlignment="1">
      <alignment horizontal="center" vertical="center" wrapText="1"/>
    </xf>
    <xf numFmtId="6" fontId="0" fillId="0" borderId="1" xfId="0" applyNumberFormat="1" applyBorder="1" applyAlignment="1">
      <alignment horizontal="right" vertical="center" wrapText="1"/>
    </xf>
    <xf numFmtId="6" fontId="1" fillId="0" borderId="0" xfId="1" applyNumberFormat="1" applyFont="1"/>
    <xf numFmtId="0" fontId="0" fillId="0" borderId="1" xfId="0" applyBorder="1" applyAlignment="1">
      <alignment wrapText="1"/>
    </xf>
    <xf numFmtId="44" fontId="1" fillId="0" borderId="1" xfId="1" applyFont="1" applyBorder="1"/>
    <xf numFmtId="6" fontId="0" fillId="0" borderId="1" xfId="0" applyNumberFormat="1" applyBorder="1"/>
    <xf numFmtId="6" fontId="1" fillId="0" borderId="1" xfId="0" applyNumberFormat="1" applyFont="1" applyBorder="1" applyAlignment="1">
      <alignment horizontal="center" vertical="center"/>
    </xf>
    <xf numFmtId="6" fontId="0" fillId="0" borderId="1" xfId="0" applyNumberFormat="1" applyBorder="1" applyAlignment="1">
      <alignment horizontal="right"/>
    </xf>
    <xf numFmtId="0" fontId="1" fillId="0" borderId="1" xfId="0" applyFont="1" applyBorder="1" applyAlignment="1">
      <alignment horizontal="center" wrapText="1"/>
    </xf>
    <xf numFmtId="6" fontId="7" fillId="0" borderId="1" xfId="0" applyNumberFormat="1" applyFont="1" applyBorder="1" applyAlignment="1">
      <alignment horizontal="center" vertical="center"/>
    </xf>
    <xf numFmtId="164" fontId="5" fillId="0" borderId="1" xfId="1" applyNumberFormat="1" applyFont="1" applyBorder="1"/>
    <xf numFmtId="164" fontId="5" fillId="0" borderId="1" xfId="1" applyNumberFormat="1" applyFont="1" applyBorder="1" applyAlignment="1">
      <alignment horizontal="right"/>
    </xf>
    <xf numFmtId="6" fontId="5" fillId="0" borderId="1" xfId="1" applyNumberFormat="1" applyFont="1" applyBorder="1" applyAlignment="1">
      <alignment horizontal="right"/>
    </xf>
  </cellXfs>
  <cellStyles count="2">
    <cellStyle name="Currency" xfId="1" builtinId="4"/>
    <cellStyle name="Normal" xfId="0" builtinId="0"/>
  </cellStyles>
  <dxfs count="28">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Aptos Narrow"/>
        <family val="2"/>
        <scheme val="minor"/>
      </font>
      <numFmt numFmtId="10" formatCode="&quot;$&quot;#,##0_);[Red]\(&quot;$&quot;#,##0\)"/>
    </dxf>
    <dxf>
      <numFmt numFmtId="10" formatCode="&quot;$&quot;#,##0_);[Red]\(&quot;$&quo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C9900"/>
      <color rgb="FFFF66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169789F-32E6-4E7B-A3A4-685A121706C7}" name="Table3" displayName="Table3" ref="A1:S189" totalsRowCount="1" headerRowDxfId="27">
  <autoFilter ref="A1:S188" xr:uid="{0169789F-32E6-4E7B-A3A4-685A121706C7}"/>
  <tableColumns count="19">
    <tableColumn id="1" xr3:uid="{0248E5C3-05F9-4EF4-9C3F-B634AFE46CFE}" name="Project ID" dataDxfId="26"/>
    <tableColumn id="2" xr3:uid="{65EF49D5-8CC9-46E6-9EC7-937A5C5667B9}" name="LRTP Category" dataDxfId="25" totalsRowDxfId="24"/>
    <tableColumn id="3" xr3:uid="{2438B948-93B8-4D7F-89DB-895CECF784B1}" name="Project Name" dataDxfId="23" totalsRowDxfId="22"/>
    <tableColumn id="4" xr3:uid="{D853DE04-76E6-4B05-A629-8196ED8933B1}" name="Locality" dataDxfId="21"/>
    <tableColumn id="5" xr3:uid="{D3DE0AA2-C940-4158-B290-CB656B6D5AAA}" name="Project Type" dataDxfId="20" totalsRowDxfId="19"/>
    <tableColumn id="6" xr3:uid="{0F546145-F8FA-4058-BB85-17D992A6D266}" name="Road/Facility" dataDxfId="18" totalsRowDxfId="17"/>
    <tableColumn id="7" xr3:uid="{888546C4-B6E3-4F09-ACF4-3258996DD7A5}" name="From" dataDxfId="16" totalsRowDxfId="15"/>
    <tableColumn id="8" xr3:uid="{04CBAD1D-4389-40BF-83BC-00C61FD1706C}" name="To" dataDxfId="14" totalsRowDxfId="13"/>
    <tableColumn id="9" xr3:uid="{F9DB5916-94E4-4419-AFF4-B909B1241F2B}" name="Description" dataDxfId="12" totalsRowDxfId="11"/>
    <tableColumn id="11" xr3:uid="{28C21BEB-2466-4EA8-AF81-6FDC6D298970}" name="Funding Status" dataDxfId="10"/>
    <tableColumn id="12" xr3:uid="{DD19587C-4544-4BB6-877A-1212B1869368}" name="Notes for Locality" dataDxfId="9"/>
    <tableColumn id="13" xr3:uid="{EA3A5E7B-E569-4216-A841-4BF98E2C62E5}" name="Internal Notes" dataDxfId="8"/>
    <tableColumn id="17" xr3:uid="{568F30B3-354F-4098-8649-5CDE0CE4014E}" name="Expenditures to Date (08.11.2026)" dataDxfId="7"/>
    <tableColumn id="18" xr3:uid="{473807E6-D995-42F5-ACDA-E7FB62E1C461}" name="Remaining Cost (2026)" dataDxfId="6"/>
    <tableColumn id="26" xr3:uid="{CABE667D-F3F9-4B68-912E-8687F7E6CFE4}" name="Final Cost for Scoring" dataDxfId="5" totalsRowDxfId="4" totalsRowCellStyle="Currency"/>
    <tableColumn id="87" xr3:uid="{5AE746F0-E6A6-491C-92F4-1B6251985D19}" name="Total Points" dataDxfId="3"/>
    <tableColumn id="88" xr3:uid="{F6EE0869-4D72-4BF4-A396-F3AF4CD7DE3E}" name="Rank" dataDxfId="2"/>
    <tableColumn id="89" xr3:uid="{A5F99379-9256-45BB-95E9-4F3CF33230D8}" name="Total Points by Cost Benefit" dataDxfId="1"/>
    <tableColumn id="90" xr3:uid="{38C856E8-38FA-4B50-A912-C20650F1A58F}" name="Rank by Cost Benefit"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4851-15FB-4CE8-9B91-AD4193ED4864}">
  <dimension ref="A1:U189"/>
  <sheetViews>
    <sheetView tabSelected="1" zoomScale="70" zoomScaleNormal="70" workbookViewId="0"/>
  </sheetViews>
  <sheetFormatPr defaultRowHeight="14.4" x14ac:dyDescent="0.3"/>
  <cols>
    <col min="1" max="1" width="11.5546875" customWidth="1"/>
    <col min="2" max="2" width="22.44140625" style="13" customWidth="1"/>
    <col min="3" max="3" width="27.6640625" style="13" customWidth="1"/>
    <col min="4" max="4" width="17.6640625" customWidth="1"/>
    <col min="5" max="5" width="15.5546875" style="13" customWidth="1"/>
    <col min="6" max="6" width="14.6640625" style="13" customWidth="1"/>
    <col min="7" max="8" width="9.109375" style="13"/>
    <col min="9" max="9" width="67.33203125" style="13" customWidth="1"/>
    <col min="10" max="10" width="16.109375" hidden="1" customWidth="1"/>
    <col min="11" max="11" width="18.33203125" hidden="1" customWidth="1"/>
    <col min="12" max="12" width="15.5546875" hidden="1" customWidth="1"/>
    <col min="13" max="13" width="32" hidden="1" customWidth="1"/>
    <col min="14" max="14" width="22.6640625" hidden="1" customWidth="1"/>
    <col min="15" max="15" width="45.33203125" style="14" customWidth="1"/>
    <col min="16" max="16" width="21.6640625" customWidth="1"/>
    <col min="17" max="17" width="27.5546875" customWidth="1"/>
    <col min="18" max="18" width="26.6640625" customWidth="1"/>
    <col min="19" max="19" width="20.6640625" customWidth="1"/>
    <col min="21" max="21" width="14.33203125" bestFit="1" customWidth="1"/>
  </cols>
  <sheetData>
    <row r="1" spans="1:19" ht="23.25" customHeight="1" x14ac:dyDescent="0.3">
      <c r="A1" s="8" t="s">
        <v>0</v>
      </c>
      <c r="B1" s="19" t="s">
        <v>1</v>
      </c>
      <c r="C1" s="19" t="s">
        <v>2</v>
      </c>
      <c r="D1" s="8" t="s">
        <v>3</v>
      </c>
      <c r="E1" s="19" t="s">
        <v>4</v>
      </c>
      <c r="F1" s="19" t="s">
        <v>5</v>
      </c>
      <c r="G1" s="19" t="s">
        <v>6</v>
      </c>
      <c r="H1" s="19" t="s">
        <v>7</v>
      </c>
      <c r="I1" s="19" t="s">
        <v>8</v>
      </c>
      <c r="J1" s="8" t="s">
        <v>11</v>
      </c>
      <c r="K1" s="8" t="s">
        <v>12</v>
      </c>
      <c r="L1" s="8" t="s">
        <v>13</v>
      </c>
      <c r="M1" s="8" t="s">
        <v>14</v>
      </c>
      <c r="N1" s="8" t="s">
        <v>15</v>
      </c>
      <c r="O1" s="20" t="s">
        <v>955</v>
      </c>
      <c r="P1" s="8" t="s">
        <v>956</v>
      </c>
      <c r="Q1" s="8" t="s">
        <v>957</v>
      </c>
      <c r="R1" s="8" t="s">
        <v>959</v>
      </c>
      <c r="S1" s="8" t="s">
        <v>958</v>
      </c>
    </row>
    <row r="2" spans="1:19" ht="86.25" customHeight="1" x14ac:dyDescent="0.3">
      <c r="A2" s="3" t="s">
        <v>252</v>
      </c>
      <c r="B2" s="3" t="s">
        <v>961</v>
      </c>
      <c r="C2" s="3" t="s">
        <v>254</v>
      </c>
      <c r="D2" s="3" t="s">
        <v>19</v>
      </c>
      <c r="E2" s="3" t="s">
        <v>137</v>
      </c>
      <c r="F2" s="3" t="s">
        <v>255</v>
      </c>
      <c r="G2" s="3" t="s">
        <v>256</v>
      </c>
      <c r="H2" s="3" t="s">
        <v>257</v>
      </c>
      <c r="I2" s="3" t="s">
        <v>258</v>
      </c>
      <c r="J2" s="8"/>
      <c r="K2" s="8"/>
      <c r="L2" s="8"/>
      <c r="M2" s="8"/>
      <c r="N2" s="8"/>
      <c r="O2" s="17">
        <v>1837240</v>
      </c>
      <c r="P2" s="8"/>
      <c r="Q2" s="8"/>
      <c r="R2" s="8"/>
      <c r="S2" s="8"/>
    </row>
    <row r="3" spans="1:19" ht="72.75" customHeight="1" x14ac:dyDescent="0.3">
      <c r="A3" s="3" t="s">
        <v>259</v>
      </c>
      <c r="B3" s="3" t="s">
        <v>961</v>
      </c>
      <c r="C3" s="3" t="s">
        <v>260</v>
      </c>
      <c r="D3" s="3" t="s">
        <v>118</v>
      </c>
      <c r="E3" s="3" t="s">
        <v>137</v>
      </c>
      <c r="F3" s="3" t="s">
        <v>181</v>
      </c>
      <c r="G3" s="3" t="s">
        <v>121</v>
      </c>
      <c r="H3" s="3" t="s">
        <v>261</v>
      </c>
      <c r="I3" s="3" t="s">
        <v>262</v>
      </c>
      <c r="J3" s="8"/>
      <c r="K3" s="8"/>
      <c r="L3" s="8"/>
      <c r="M3" s="8"/>
      <c r="N3" s="8"/>
      <c r="O3" s="17">
        <v>5655504</v>
      </c>
      <c r="P3" s="8"/>
      <c r="Q3" s="8"/>
      <c r="R3" s="8"/>
      <c r="S3" s="8"/>
    </row>
    <row r="4" spans="1:19" ht="57.6" x14ac:dyDescent="0.3">
      <c r="A4" s="3" t="s">
        <v>263</v>
      </c>
      <c r="B4" s="3" t="s">
        <v>961</v>
      </c>
      <c r="C4" s="3" t="s">
        <v>264</v>
      </c>
      <c r="D4" s="3" t="s">
        <v>118</v>
      </c>
      <c r="E4" s="3"/>
      <c r="F4" s="3"/>
      <c r="G4" s="3"/>
      <c r="H4" s="3"/>
      <c r="I4" s="3"/>
      <c r="J4" s="8"/>
      <c r="K4" s="8"/>
      <c r="L4" s="8"/>
      <c r="M4" s="8"/>
      <c r="N4" s="8"/>
      <c r="O4" s="17">
        <v>2730803.2415999998</v>
      </c>
      <c r="P4" s="8"/>
      <c r="Q4" s="8"/>
      <c r="R4" s="8"/>
      <c r="S4" s="8"/>
    </row>
    <row r="5" spans="1:19" ht="43.2" x14ac:dyDescent="0.3">
      <c r="A5" s="3" t="s">
        <v>265</v>
      </c>
      <c r="B5" s="3" t="s">
        <v>961</v>
      </c>
      <c r="C5" s="3" t="s">
        <v>266</v>
      </c>
      <c r="D5" s="3" t="s">
        <v>118</v>
      </c>
      <c r="E5" s="3" t="s">
        <v>158</v>
      </c>
      <c r="F5" s="3" t="s">
        <v>267</v>
      </c>
      <c r="G5" s="3" t="s">
        <v>268</v>
      </c>
      <c r="H5" s="3"/>
      <c r="I5" s="3"/>
      <c r="J5" s="8"/>
      <c r="K5" s="8"/>
      <c r="L5" s="8"/>
      <c r="M5" s="8"/>
      <c r="N5" s="8"/>
      <c r="O5" s="17">
        <v>1549672</v>
      </c>
      <c r="P5" s="8"/>
      <c r="Q5" s="8"/>
      <c r="R5" s="8"/>
      <c r="S5" s="8"/>
    </row>
    <row r="6" spans="1:19" ht="57.6" x14ac:dyDescent="0.3">
      <c r="A6" s="3" t="s">
        <v>269</v>
      </c>
      <c r="B6" s="3" t="s">
        <v>961</v>
      </c>
      <c r="C6" s="3" t="s">
        <v>270</v>
      </c>
      <c r="D6" s="3" t="s">
        <v>118</v>
      </c>
      <c r="E6" s="3"/>
      <c r="F6" s="3"/>
      <c r="G6" s="3"/>
      <c r="H6" s="3"/>
      <c r="I6" s="3"/>
      <c r="J6" s="8"/>
      <c r="K6" s="8"/>
      <c r="L6" s="8"/>
      <c r="M6" s="8"/>
      <c r="N6" s="8"/>
      <c r="O6" s="17">
        <v>3661237.4935999997</v>
      </c>
      <c r="P6" s="8"/>
      <c r="Q6" s="8"/>
      <c r="R6" s="8"/>
      <c r="S6" s="8"/>
    </row>
    <row r="7" spans="1:19" ht="60" customHeight="1" x14ac:dyDescent="0.3">
      <c r="A7" s="3"/>
      <c r="B7" s="3"/>
      <c r="C7" s="3"/>
      <c r="D7" s="3"/>
      <c r="E7" s="3"/>
      <c r="F7" s="3"/>
      <c r="G7" s="3"/>
      <c r="H7" s="3"/>
      <c r="I7" s="2" t="s">
        <v>964</v>
      </c>
      <c r="J7" s="8"/>
      <c r="K7" s="8"/>
      <c r="L7" s="8"/>
      <c r="M7" s="8"/>
      <c r="N7" s="8"/>
      <c r="O7" s="12">
        <f>SUM(O2:O6)</f>
        <v>15434456.735199999</v>
      </c>
      <c r="P7" s="8"/>
      <c r="Q7" s="8"/>
      <c r="R7" s="8"/>
      <c r="S7" s="8"/>
    </row>
    <row r="8" spans="1:19" ht="288" x14ac:dyDescent="0.3">
      <c r="A8" s="3" t="s">
        <v>271</v>
      </c>
      <c r="B8" s="3" t="s">
        <v>253</v>
      </c>
      <c r="C8" s="3" t="s">
        <v>272</v>
      </c>
      <c r="D8" s="3" t="s">
        <v>170</v>
      </c>
      <c r="E8" s="3" t="s">
        <v>158</v>
      </c>
      <c r="F8" s="3" t="s">
        <v>273</v>
      </c>
      <c r="G8" s="3" t="s">
        <v>148</v>
      </c>
      <c r="H8" s="3" t="s">
        <v>274</v>
      </c>
      <c r="I8" s="3" t="s">
        <v>275</v>
      </c>
      <c r="J8" s="8"/>
      <c r="K8" s="8"/>
      <c r="L8" s="8"/>
      <c r="M8" s="8"/>
      <c r="N8" s="8"/>
      <c r="O8" s="17">
        <v>2779824</v>
      </c>
      <c r="P8" s="8"/>
      <c r="Q8" s="8"/>
      <c r="R8" s="8"/>
      <c r="S8" s="8"/>
    </row>
    <row r="9" spans="1:19" ht="58.5" customHeight="1" x14ac:dyDescent="0.3">
      <c r="A9" s="3" t="s">
        <v>280</v>
      </c>
      <c r="B9" s="3" t="s">
        <v>253</v>
      </c>
      <c r="C9" s="3" t="s">
        <v>281</v>
      </c>
      <c r="D9" s="3" t="s">
        <v>170</v>
      </c>
      <c r="E9" s="3"/>
      <c r="F9" s="3"/>
      <c r="G9" s="3"/>
      <c r="H9" s="3"/>
      <c r="I9" s="3"/>
      <c r="J9" s="8"/>
      <c r="K9" s="8"/>
      <c r="L9" s="8"/>
      <c r="M9" s="8"/>
      <c r="N9" s="8"/>
      <c r="O9" s="17">
        <v>4824752</v>
      </c>
      <c r="P9" s="8"/>
      <c r="Q9" s="8"/>
      <c r="R9" s="8"/>
      <c r="S9" s="8"/>
    </row>
    <row r="10" spans="1:19" ht="144" x14ac:dyDescent="0.3">
      <c r="A10" s="3" t="s">
        <v>276</v>
      </c>
      <c r="B10" s="3" t="s">
        <v>253</v>
      </c>
      <c r="C10" s="3" t="s">
        <v>277</v>
      </c>
      <c r="D10" s="3" t="s">
        <v>170</v>
      </c>
      <c r="E10" s="3" t="s">
        <v>158</v>
      </c>
      <c r="F10" s="3" t="s">
        <v>278</v>
      </c>
      <c r="G10" s="3" t="s">
        <v>267</v>
      </c>
      <c r="H10" s="3"/>
      <c r="I10" s="3" t="s">
        <v>279</v>
      </c>
      <c r="J10" s="8"/>
      <c r="K10" s="8"/>
      <c r="L10" s="8"/>
      <c r="M10" s="8"/>
      <c r="N10" s="8"/>
      <c r="O10" s="21">
        <v>10411512.8696</v>
      </c>
      <c r="P10" s="8">
        <v>55.830000000000005</v>
      </c>
      <c r="Q10" s="8">
        <v>133</v>
      </c>
      <c r="R10" s="8">
        <v>5.3623330921498381E-2</v>
      </c>
      <c r="S10" s="8">
        <v>103</v>
      </c>
    </row>
    <row r="11" spans="1:19" ht="43.2" x14ac:dyDescent="0.3">
      <c r="A11" s="3" t="s">
        <v>111</v>
      </c>
      <c r="B11" s="3" t="s">
        <v>101</v>
      </c>
      <c r="C11" s="3" t="s">
        <v>112</v>
      </c>
      <c r="D11" s="3" t="s">
        <v>960</v>
      </c>
      <c r="E11" s="3" t="s">
        <v>106</v>
      </c>
      <c r="F11" s="3"/>
      <c r="G11" s="3"/>
      <c r="H11" s="3"/>
      <c r="I11" s="3"/>
      <c r="J11" s="8"/>
      <c r="K11" s="8"/>
      <c r="L11" s="8"/>
      <c r="M11" s="8"/>
      <c r="N11" s="8"/>
      <c r="O11" s="21">
        <v>419171.89759999997</v>
      </c>
      <c r="P11" s="8">
        <v>63.099999999999994</v>
      </c>
      <c r="Q11" s="8">
        <v>88</v>
      </c>
      <c r="R11" s="8">
        <v>1.505349007442621</v>
      </c>
      <c r="S11" s="8">
        <v>16</v>
      </c>
    </row>
    <row r="12" spans="1:19" ht="43.2" x14ac:dyDescent="0.3">
      <c r="A12" s="3" t="s">
        <v>107</v>
      </c>
      <c r="B12" s="3" t="s">
        <v>101</v>
      </c>
      <c r="C12" s="3" t="s">
        <v>108</v>
      </c>
      <c r="D12" s="3" t="s">
        <v>960</v>
      </c>
      <c r="E12" s="3" t="s">
        <v>106</v>
      </c>
      <c r="F12" s="3"/>
      <c r="G12" s="3"/>
      <c r="H12" s="3"/>
      <c r="I12" s="3"/>
      <c r="J12" s="8"/>
      <c r="K12" s="8"/>
      <c r="L12" s="8"/>
      <c r="M12" s="8"/>
      <c r="N12" s="8"/>
      <c r="O12" s="21">
        <v>1997000</v>
      </c>
      <c r="P12" s="8">
        <v>57.919999999999995</v>
      </c>
      <c r="Q12" s="8">
        <v>118</v>
      </c>
      <c r="R12" s="8">
        <v>0.2900350525788683</v>
      </c>
      <c r="S12" s="8">
        <v>39</v>
      </c>
    </row>
    <row r="13" spans="1:19" ht="43.2" x14ac:dyDescent="0.3">
      <c r="A13" s="3" t="s">
        <v>109</v>
      </c>
      <c r="B13" s="3" t="s">
        <v>101</v>
      </c>
      <c r="C13" s="3" t="s">
        <v>110</v>
      </c>
      <c r="D13" s="3" t="s">
        <v>960</v>
      </c>
      <c r="E13" s="3" t="s">
        <v>106</v>
      </c>
      <c r="F13" s="3"/>
      <c r="G13" s="3"/>
      <c r="H13" s="3"/>
      <c r="I13" s="3"/>
      <c r="J13" s="8"/>
      <c r="K13" s="8"/>
      <c r="L13" s="8"/>
      <c r="M13" s="8"/>
      <c r="N13" s="8"/>
      <c r="O13" s="21">
        <v>6150760</v>
      </c>
      <c r="P13" s="8">
        <v>57.919999999999995</v>
      </c>
      <c r="Q13" s="8">
        <v>119</v>
      </c>
      <c r="R13" s="8">
        <v>9.4167224863268922E-2</v>
      </c>
      <c r="S13" s="8">
        <v>82</v>
      </c>
    </row>
    <row r="14" spans="1:19" ht="43.2" x14ac:dyDescent="0.3">
      <c r="A14" s="3" t="s">
        <v>113</v>
      </c>
      <c r="B14" s="3" t="s">
        <v>101</v>
      </c>
      <c r="C14" s="3" t="s">
        <v>114</v>
      </c>
      <c r="D14" s="3" t="s">
        <v>78</v>
      </c>
      <c r="E14" s="3" t="s">
        <v>106</v>
      </c>
      <c r="F14" s="3"/>
      <c r="G14" s="3"/>
      <c r="H14" s="3"/>
      <c r="I14" s="3"/>
      <c r="J14" s="8"/>
      <c r="K14" s="8"/>
      <c r="L14" s="8"/>
      <c r="M14" s="8"/>
      <c r="N14" s="8"/>
      <c r="O14" s="21">
        <v>10852948.920799999</v>
      </c>
      <c r="P14" s="8">
        <v>75.67</v>
      </c>
      <c r="Q14" s="8">
        <v>18</v>
      </c>
      <c r="R14" s="8">
        <v>6.9722985478146135E-2</v>
      </c>
      <c r="S14" s="8">
        <v>94</v>
      </c>
    </row>
    <row r="15" spans="1:19" ht="43.2" x14ac:dyDescent="0.3">
      <c r="A15" s="3" t="s">
        <v>104</v>
      </c>
      <c r="B15" s="3" t="s">
        <v>101</v>
      </c>
      <c r="C15" s="3" t="s">
        <v>105</v>
      </c>
      <c r="D15" s="3" t="s">
        <v>960</v>
      </c>
      <c r="E15" s="3" t="s">
        <v>106</v>
      </c>
      <c r="F15" s="3"/>
      <c r="G15" s="3"/>
      <c r="H15" s="3"/>
      <c r="I15" s="3"/>
      <c r="J15" s="8"/>
      <c r="K15" s="8"/>
      <c r="L15" s="8"/>
      <c r="M15" s="8"/>
      <c r="N15" s="8"/>
      <c r="O15" s="21">
        <v>19528725.306399997</v>
      </c>
      <c r="P15" s="8">
        <v>57.919999999999995</v>
      </c>
      <c r="Q15" s="8">
        <v>117</v>
      </c>
      <c r="R15" s="8">
        <v>2.965887383393033E-2</v>
      </c>
      <c r="S15" s="8">
        <v>125</v>
      </c>
    </row>
    <row r="16" spans="1:19" ht="58.5" customHeight="1" x14ac:dyDescent="0.3">
      <c r="A16" s="3" t="s">
        <v>100</v>
      </c>
      <c r="B16" s="3" t="s">
        <v>101</v>
      </c>
      <c r="C16" s="3" t="s">
        <v>102</v>
      </c>
      <c r="D16" s="3" t="s">
        <v>78</v>
      </c>
      <c r="E16" s="3" t="s">
        <v>103</v>
      </c>
      <c r="F16" s="3"/>
      <c r="G16" s="3"/>
      <c r="H16" s="3"/>
      <c r="I16" s="3"/>
      <c r="J16" s="8"/>
      <c r="K16" s="8"/>
      <c r="L16" s="8"/>
      <c r="M16" s="8"/>
      <c r="N16" s="8"/>
      <c r="O16" s="17">
        <v>28582736.687199999</v>
      </c>
      <c r="P16" s="8">
        <v>69.91</v>
      </c>
      <c r="Q16" s="8">
        <v>48</v>
      </c>
      <c r="R16" s="8">
        <v>2.4500000000000001E-2</v>
      </c>
      <c r="S16" s="8">
        <v>136</v>
      </c>
    </row>
    <row r="17" spans="1:19" ht="49.5" customHeight="1" x14ac:dyDescent="0.3">
      <c r="A17" s="3"/>
      <c r="B17" s="3"/>
      <c r="C17" s="3"/>
      <c r="D17" s="3"/>
      <c r="E17" s="3"/>
      <c r="F17" s="3"/>
      <c r="G17" s="3"/>
      <c r="H17" s="3"/>
      <c r="I17" s="2" t="s">
        <v>965</v>
      </c>
      <c r="J17" s="8"/>
      <c r="K17" s="8"/>
      <c r="L17" s="8"/>
      <c r="M17" s="8"/>
      <c r="N17" s="8"/>
      <c r="O17" s="22">
        <f>SUM(O8:O16)</f>
        <v>85547431.68159999</v>
      </c>
      <c r="P17" s="8"/>
      <c r="Q17" s="8"/>
      <c r="R17" s="8"/>
      <c r="S17" s="8"/>
    </row>
    <row r="18" spans="1:19" ht="28.8" x14ac:dyDescent="0.3">
      <c r="A18" s="3" t="s">
        <v>474</v>
      </c>
      <c r="B18" s="3" t="s">
        <v>962</v>
      </c>
      <c r="C18" s="3" t="s">
        <v>475</v>
      </c>
      <c r="D18" s="3" t="s">
        <v>118</v>
      </c>
      <c r="E18" s="3"/>
      <c r="F18" s="3" t="s">
        <v>476</v>
      </c>
      <c r="G18" s="3" t="s">
        <v>42</v>
      </c>
      <c r="H18" s="3" t="s">
        <v>42</v>
      </c>
      <c r="I18" s="3" t="s">
        <v>477</v>
      </c>
      <c r="J18" s="8"/>
      <c r="K18" s="8"/>
      <c r="L18" s="8"/>
      <c r="M18" s="8"/>
      <c r="N18" s="8"/>
      <c r="O18" s="23">
        <v>12000</v>
      </c>
      <c r="P18" s="8">
        <v>60.160000000000004</v>
      </c>
      <c r="Q18" s="8">
        <v>104</v>
      </c>
      <c r="R18" s="8">
        <v>50.13333333333334</v>
      </c>
      <c r="S18" s="8">
        <v>3</v>
      </c>
    </row>
    <row r="19" spans="1:19" ht="43.2" x14ac:dyDescent="0.3">
      <c r="A19" s="3" t="s">
        <v>561</v>
      </c>
      <c r="B19" s="3" t="s">
        <v>962</v>
      </c>
      <c r="C19" s="3" t="s">
        <v>562</v>
      </c>
      <c r="D19" s="3" t="s">
        <v>78</v>
      </c>
      <c r="E19" s="3"/>
      <c r="F19" s="3" t="s">
        <v>563</v>
      </c>
      <c r="G19" s="3" t="s">
        <v>42</v>
      </c>
      <c r="H19" s="3" t="s">
        <v>42</v>
      </c>
      <c r="I19" s="3" t="s">
        <v>564</v>
      </c>
      <c r="J19" s="8"/>
      <c r="K19" s="8"/>
      <c r="L19" s="8"/>
      <c r="M19" s="8"/>
      <c r="N19" s="8"/>
      <c r="O19" s="23">
        <v>20000</v>
      </c>
      <c r="P19" s="8">
        <v>61.42</v>
      </c>
      <c r="Q19" s="8">
        <v>100</v>
      </c>
      <c r="R19" s="8">
        <v>30.71</v>
      </c>
      <c r="S19" s="8">
        <v>6</v>
      </c>
    </row>
    <row r="20" spans="1:19" ht="43.2" x14ac:dyDescent="0.3">
      <c r="A20" s="3" t="s">
        <v>875</v>
      </c>
      <c r="B20" s="3" t="s">
        <v>962</v>
      </c>
      <c r="C20" s="3" t="s">
        <v>934</v>
      </c>
      <c r="D20" s="5" t="s">
        <v>78</v>
      </c>
      <c r="E20" s="3"/>
      <c r="F20" s="3"/>
      <c r="G20" s="3"/>
      <c r="H20" s="3"/>
      <c r="I20" s="3" t="s">
        <v>944</v>
      </c>
      <c r="J20" s="8"/>
      <c r="K20" s="8"/>
      <c r="L20" s="8"/>
      <c r="M20" s="8"/>
      <c r="N20" s="8"/>
      <c r="O20" s="23">
        <v>158363</v>
      </c>
      <c r="P20" s="8">
        <v>53.5</v>
      </c>
      <c r="Q20" s="8">
        <v>144</v>
      </c>
      <c r="R20" s="8">
        <v>3.3783143789900421</v>
      </c>
      <c r="S20" s="8">
        <v>12</v>
      </c>
    </row>
    <row r="21" spans="1:19" ht="28.8" x14ac:dyDescent="0.3">
      <c r="A21" s="3" t="s">
        <v>863</v>
      </c>
      <c r="B21" s="3" t="s">
        <v>962</v>
      </c>
      <c r="C21" s="3" t="s">
        <v>864</v>
      </c>
      <c r="D21" s="5" t="s">
        <v>78</v>
      </c>
      <c r="E21" s="3"/>
      <c r="F21" s="3"/>
      <c r="G21" s="3"/>
      <c r="H21" s="3"/>
      <c r="I21" s="3" t="s">
        <v>941</v>
      </c>
      <c r="J21" s="8"/>
      <c r="K21" s="8"/>
      <c r="L21" s="8"/>
      <c r="M21" s="8"/>
      <c r="N21" s="8"/>
      <c r="O21" s="23">
        <v>236211</v>
      </c>
      <c r="P21" s="8">
        <v>46.67</v>
      </c>
      <c r="Q21" s="8">
        <v>173</v>
      </c>
      <c r="R21" s="8">
        <v>1.9757758952800675</v>
      </c>
      <c r="S21" s="8">
        <v>14</v>
      </c>
    </row>
    <row r="22" spans="1:19" ht="28.8" x14ac:dyDescent="0.3">
      <c r="A22" s="3" t="s">
        <v>855</v>
      </c>
      <c r="B22" s="3" t="s">
        <v>962</v>
      </c>
      <c r="C22" s="3" t="s">
        <v>856</v>
      </c>
      <c r="D22" s="5" t="s">
        <v>78</v>
      </c>
      <c r="E22" s="3"/>
      <c r="F22" s="3"/>
      <c r="G22" s="3"/>
      <c r="H22" s="3"/>
      <c r="I22" s="3" t="s">
        <v>940</v>
      </c>
      <c r="J22" s="8"/>
      <c r="K22" s="8"/>
      <c r="L22" s="8"/>
      <c r="M22" s="8"/>
      <c r="N22" s="8"/>
      <c r="O22" s="23">
        <v>251998</v>
      </c>
      <c r="P22" s="8">
        <v>46.67</v>
      </c>
      <c r="Q22" s="8">
        <v>172</v>
      </c>
      <c r="R22" s="8">
        <v>1.8519988253875033</v>
      </c>
      <c r="S22" s="8">
        <v>15</v>
      </c>
    </row>
    <row r="23" spans="1:19" ht="57.6" x14ac:dyDescent="0.3">
      <c r="A23" s="3" t="s">
        <v>835</v>
      </c>
      <c r="B23" s="3" t="s">
        <v>962</v>
      </c>
      <c r="C23" s="3" t="s">
        <v>836</v>
      </c>
      <c r="D23" s="5" t="s">
        <v>59</v>
      </c>
      <c r="E23" s="3"/>
      <c r="F23" s="3"/>
      <c r="G23" s="3"/>
      <c r="H23" s="3"/>
      <c r="I23" s="3" t="s">
        <v>933</v>
      </c>
      <c r="J23" s="8"/>
      <c r="K23" s="8"/>
      <c r="L23" s="8"/>
      <c r="M23" s="8"/>
      <c r="N23" s="8"/>
      <c r="O23" s="23">
        <v>1252829</v>
      </c>
      <c r="P23" s="8">
        <v>60.67</v>
      </c>
      <c r="Q23" s="8">
        <v>102</v>
      </c>
      <c r="R23" s="8">
        <v>0.48426401368422989</v>
      </c>
      <c r="S23" s="8">
        <v>29</v>
      </c>
    </row>
    <row r="24" spans="1:19" ht="28.8" x14ac:dyDescent="0.3">
      <c r="A24" s="3" t="s">
        <v>840</v>
      </c>
      <c r="B24" s="3" t="s">
        <v>962</v>
      </c>
      <c r="C24" s="3" t="s">
        <v>841</v>
      </c>
      <c r="D24" s="5" t="s">
        <v>19</v>
      </c>
      <c r="E24" s="3"/>
      <c r="F24" s="3"/>
      <c r="G24" s="3"/>
      <c r="H24" s="3"/>
      <c r="I24" s="3" t="s">
        <v>935</v>
      </c>
      <c r="J24" s="8"/>
      <c r="K24" s="8"/>
      <c r="L24" s="8"/>
      <c r="M24" s="8"/>
      <c r="N24" s="8"/>
      <c r="O24" s="23">
        <v>1595506</v>
      </c>
      <c r="P24" s="8">
        <v>59.5</v>
      </c>
      <c r="Q24" s="8">
        <v>108</v>
      </c>
      <c r="R24" s="8">
        <v>0.37292244591997775</v>
      </c>
      <c r="S24" s="8">
        <v>34</v>
      </c>
    </row>
    <row r="25" spans="1:19" ht="57.6" x14ac:dyDescent="0.3">
      <c r="A25" s="3" t="s">
        <v>844</v>
      </c>
      <c r="B25" s="3" t="s">
        <v>962</v>
      </c>
      <c r="C25" s="16" t="s">
        <v>845</v>
      </c>
      <c r="D25" s="5" t="s">
        <v>19</v>
      </c>
      <c r="E25" s="3"/>
      <c r="F25" s="3"/>
      <c r="G25" s="3"/>
      <c r="H25" s="3"/>
      <c r="I25" s="3" t="s">
        <v>930</v>
      </c>
      <c r="J25" s="8"/>
      <c r="K25" s="8"/>
      <c r="L25" s="8"/>
      <c r="M25" s="8"/>
      <c r="N25" s="8"/>
      <c r="O25" s="23">
        <v>2186925</v>
      </c>
      <c r="P25" s="8">
        <v>68.91</v>
      </c>
      <c r="Q25" s="8">
        <v>55</v>
      </c>
      <c r="R25" s="8">
        <v>0.31509996913474397</v>
      </c>
      <c r="S25" s="8">
        <v>36</v>
      </c>
    </row>
    <row r="26" spans="1:19" ht="72" x14ac:dyDescent="0.3">
      <c r="A26" s="3" t="s">
        <v>922</v>
      </c>
      <c r="B26" s="3" t="s">
        <v>962</v>
      </c>
      <c r="C26" s="3" t="s">
        <v>923</v>
      </c>
      <c r="D26" s="3" t="s">
        <v>118</v>
      </c>
      <c r="E26" s="3"/>
      <c r="F26" s="3"/>
      <c r="G26" s="3"/>
      <c r="H26" s="3"/>
      <c r="I26" s="3" t="s">
        <v>947</v>
      </c>
      <c r="J26" s="8"/>
      <c r="K26" s="8"/>
      <c r="L26" s="8"/>
      <c r="M26" s="8"/>
      <c r="N26" s="8"/>
      <c r="O26" s="23">
        <v>1847029</v>
      </c>
      <c r="P26" s="8">
        <v>56.02</v>
      </c>
      <c r="Q26" s="8">
        <v>132</v>
      </c>
      <c r="R26" s="8">
        <v>0.3032978908290016</v>
      </c>
      <c r="S26" s="8">
        <v>38</v>
      </c>
    </row>
    <row r="27" spans="1:19" ht="43.2" x14ac:dyDescent="0.3">
      <c r="A27" s="3" t="s">
        <v>51</v>
      </c>
      <c r="B27" s="3" t="s">
        <v>962</v>
      </c>
      <c r="C27" s="3" t="s">
        <v>52</v>
      </c>
      <c r="D27" s="3" t="s">
        <v>118</v>
      </c>
      <c r="E27" s="3" t="s">
        <v>34</v>
      </c>
      <c r="F27" s="3" t="s">
        <v>53</v>
      </c>
      <c r="G27" s="3" t="s">
        <v>54</v>
      </c>
      <c r="H27" s="3" t="s">
        <v>55</v>
      </c>
      <c r="I27" s="3" t="s">
        <v>56</v>
      </c>
      <c r="J27" s="8"/>
      <c r="K27" s="8"/>
      <c r="L27" s="8"/>
      <c r="M27" s="8"/>
      <c r="N27" s="8"/>
      <c r="O27" s="23">
        <v>2291711</v>
      </c>
      <c r="P27" s="8">
        <v>59.76</v>
      </c>
      <c r="Q27" s="8">
        <v>106</v>
      </c>
      <c r="R27" s="8">
        <v>0.26076586445673122</v>
      </c>
      <c r="S27" s="8">
        <v>42</v>
      </c>
    </row>
    <row r="28" spans="1:19" ht="43.2" x14ac:dyDescent="0.3">
      <c r="A28" s="3" t="s">
        <v>615</v>
      </c>
      <c r="B28" s="3" t="s">
        <v>962</v>
      </c>
      <c r="C28" s="3" t="s">
        <v>616</v>
      </c>
      <c r="D28" s="3" t="s">
        <v>19</v>
      </c>
      <c r="E28" s="3" t="s">
        <v>171</v>
      </c>
      <c r="F28" s="3" t="s">
        <v>176</v>
      </c>
      <c r="G28" s="3" t="s">
        <v>617</v>
      </c>
      <c r="H28" s="3" t="s">
        <v>618</v>
      </c>
      <c r="I28" s="3" t="s">
        <v>619</v>
      </c>
      <c r="J28" s="8"/>
      <c r="K28" s="8"/>
      <c r="L28" s="8"/>
      <c r="M28" s="8"/>
      <c r="N28" s="8"/>
      <c r="O28" s="23">
        <v>2186925</v>
      </c>
      <c r="P28" s="8">
        <v>56.5</v>
      </c>
      <c r="Q28" s="8">
        <v>127</v>
      </c>
      <c r="R28" s="8">
        <v>0.25835362438126591</v>
      </c>
      <c r="S28" s="8">
        <v>43</v>
      </c>
    </row>
    <row r="29" spans="1:19" ht="43.2" x14ac:dyDescent="0.3">
      <c r="A29" s="3" t="s">
        <v>64</v>
      </c>
      <c r="B29" s="3" t="s">
        <v>962</v>
      </c>
      <c r="C29" s="3" t="s">
        <v>65</v>
      </c>
      <c r="D29" s="3" t="s">
        <v>118</v>
      </c>
      <c r="E29" s="3" t="s">
        <v>34</v>
      </c>
      <c r="F29" s="3" t="s">
        <v>66</v>
      </c>
      <c r="G29" s="3" t="s">
        <v>67</v>
      </c>
      <c r="H29" s="3" t="s">
        <v>68</v>
      </c>
      <c r="I29" s="3" t="s">
        <v>69</v>
      </c>
      <c r="J29" s="8"/>
      <c r="K29" s="8"/>
      <c r="L29" s="8"/>
      <c r="M29" s="8"/>
      <c r="N29" s="8"/>
      <c r="O29" s="23">
        <v>3020000</v>
      </c>
      <c r="P29" s="8">
        <v>77.489999999999995</v>
      </c>
      <c r="Q29" s="8">
        <v>15</v>
      </c>
      <c r="R29" s="8">
        <v>0.25658940397350993</v>
      </c>
      <c r="S29" s="8">
        <v>44</v>
      </c>
    </row>
    <row r="30" spans="1:19" ht="28.8" x14ac:dyDescent="0.3">
      <c r="A30" s="3" t="s">
        <v>842</v>
      </c>
      <c r="B30" s="3" t="s">
        <v>962</v>
      </c>
      <c r="C30" s="3" t="s">
        <v>843</v>
      </c>
      <c r="D30" s="5" t="s">
        <v>19</v>
      </c>
      <c r="E30" s="3"/>
      <c r="F30" s="3"/>
      <c r="G30" s="3"/>
      <c r="H30" s="3"/>
      <c r="I30" s="3" t="s">
        <v>936</v>
      </c>
      <c r="J30" s="8"/>
      <c r="K30" s="8"/>
      <c r="L30" s="8"/>
      <c r="M30" s="8"/>
      <c r="N30" s="8"/>
      <c r="O30" s="23">
        <v>2300582</v>
      </c>
      <c r="P30" s="8">
        <v>52.84</v>
      </c>
      <c r="Q30" s="8">
        <v>152</v>
      </c>
      <c r="R30" s="8">
        <v>0.22968101115283004</v>
      </c>
      <c r="S30" s="8">
        <v>46</v>
      </c>
    </row>
    <row r="31" spans="1:19" ht="28.8" x14ac:dyDescent="0.3">
      <c r="A31" s="3" t="s">
        <v>848</v>
      </c>
      <c r="B31" s="3" t="s">
        <v>962</v>
      </c>
      <c r="C31" s="3" t="s">
        <v>849</v>
      </c>
      <c r="D31" s="3" t="s">
        <v>118</v>
      </c>
      <c r="E31" s="3"/>
      <c r="F31" s="3"/>
      <c r="G31" s="3"/>
      <c r="H31" s="3"/>
      <c r="I31" s="3" t="s">
        <v>938</v>
      </c>
      <c r="J31" s="8"/>
      <c r="K31" s="8"/>
      <c r="L31" s="8"/>
      <c r="M31" s="8"/>
      <c r="N31" s="8"/>
      <c r="O31" s="23">
        <v>3025286</v>
      </c>
      <c r="P31" s="8">
        <v>61</v>
      </c>
      <c r="Q31" s="8">
        <v>101</v>
      </c>
      <c r="R31" s="8">
        <v>0.20163382899996893</v>
      </c>
      <c r="S31" s="8">
        <v>53</v>
      </c>
    </row>
    <row r="32" spans="1:19" ht="57.6" x14ac:dyDescent="0.3">
      <c r="A32" s="3" t="s">
        <v>882</v>
      </c>
      <c r="B32" s="3" t="s">
        <v>962</v>
      </c>
      <c r="C32" s="3" t="s">
        <v>883</v>
      </c>
      <c r="D32" s="3" t="s">
        <v>118</v>
      </c>
      <c r="E32" s="3" t="s">
        <v>137</v>
      </c>
      <c r="F32" s="3" t="s">
        <v>350</v>
      </c>
      <c r="G32" s="3" t="s">
        <v>950</v>
      </c>
      <c r="H32" s="3" t="s">
        <v>951</v>
      </c>
      <c r="I32" s="3" t="s">
        <v>949</v>
      </c>
      <c r="J32" s="8"/>
      <c r="K32" s="8"/>
      <c r="L32" s="8"/>
      <c r="M32" s="8"/>
      <c r="N32" s="8"/>
      <c r="O32" s="23">
        <v>3054359</v>
      </c>
      <c r="P32" s="8">
        <v>56.35</v>
      </c>
      <c r="Q32" s="8">
        <v>128</v>
      </c>
      <c r="R32" s="8">
        <v>0.18449042826989231</v>
      </c>
      <c r="S32" s="8">
        <v>55</v>
      </c>
    </row>
    <row r="33" spans="1:19" ht="28.8" x14ac:dyDescent="0.3">
      <c r="A33" s="3" t="s">
        <v>865</v>
      </c>
      <c r="B33" s="3" t="s">
        <v>962</v>
      </c>
      <c r="C33" s="3" t="s">
        <v>866</v>
      </c>
      <c r="D33" s="3" t="s">
        <v>118</v>
      </c>
      <c r="E33" s="3"/>
      <c r="F33" s="3"/>
      <c r="G33" s="3"/>
      <c r="H33" s="3"/>
      <c r="I33" s="3" t="s">
        <v>942</v>
      </c>
      <c r="J33" s="8"/>
      <c r="K33" s="8"/>
      <c r="L33" s="8"/>
      <c r="M33" s="8"/>
      <c r="N33" s="8"/>
      <c r="O33" s="23">
        <v>3089568</v>
      </c>
      <c r="P33" s="8">
        <v>54.35</v>
      </c>
      <c r="Q33" s="8">
        <v>139</v>
      </c>
      <c r="R33" s="8">
        <v>0.17591456151798568</v>
      </c>
      <c r="S33" s="8">
        <v>57</v>
      </c>
    </row>
    <row r="34" spans="1:19" ht="43.2" x14ac:dyDescent="0.3">
      <c r="A34" s="3" t="s">
        <v>887</v>
      </c>
      <c r="B34" s="3" t="s">
        <v>962</v>
      </c>
      <c r="C34" s="3" t="s">
        <v>888</v>
      </c>
      <c r="D34" s="3" t="s">
        <v>170</v>
      </c>
      <c r="E34" s="3" t="s">
        <v>119</v>
      </c>
      <c r="F34" s="3" t="s">
        <v>193</v>
      </c>
      <c r="G34" s="3" t="s">
        <v>889</v>
      </c>
      <c r="H34" s="3" t="s">
        <v>42</v>
      </c>
      <c r="I34" s="3" t="s">
        <v>890</v>
      </c>
      <c r="J34" s="8"/>
      <c r="K34" s="8"/>
      <c r="L34" s="8"/>
      <c r="M34" s="8"/>
      <c r="N34" s="8"/>
      <c r="O34" s="23">
        <v>3800000</v>
      </c>
      <c r="P34" s="8">
        <v>57.5</v>
      </c>
      <c r="Q34" s="8">
        <v>123</v>
      </c>
      <c r="R34" s="8">
        <v>0.15131578947368421</v>
      </c>
      <c r="S34" s="8">
        <v>62</v>
      </c>
    </row>
    <row r="35" spans="1:19" ht="144" x14ac:dyDescent="0.3">
      <c r="A35" s="3" t="s">
        <v>837</v>
      </c>
      <c r="B35" s="3" t="s">
        <v>962</v>
      </c>
      <c r="C35" s="3" t="s">
        <v>838</v>
      </c>
      <c r="D35" s="5" t="s">
        <v>19</v>
      </c>
      <c r="E35" s="3"/>
      <c r="F35" s="3"/>
      <c r="G35" s="3"/>
      <c r="H35" s="3"/>
      <c r="I35" s="3" t="s">
        <v>839</v>
      </c>
      <c r="J35" s="8"/>
      <c r="K35" s="8"/>
      <c r="L35" s="8"/>
      <c r="M35" s="8"/>
      <c r="N35" s="8"/>
      <c r="O35" s="23">
        <v>6741992</v>
      </c>
      <c r="P35" s="8">
        <v>72.59</v>
      </c>
      <c r="Q35" s="8">
        <v>32</v>
      </c>
      <c r="R35" s="8">
        <v>0.10766847542981361</v>
      </c>
      <c r="S35" s="8">
        <v>78</v>
      </c>
    </row>
    <row r="36" spans="1:19" ht="172.8" x14ac:dyDescent="0.3">
      <c r="A36" s="3" t="s">
        <v>832</v>
      </c>
      <c r="B36" s="3" t="s">
        <v>962</v>
      </c>
      <c r="C36" s="3" t="s">
        <v>833</v>
      </c>
      <c r="D36" s="5" t="s">
        <v>59</v>
      </c>
      <c r="E36" s="3"/>
      <c r="F36" s="3"/>
      <c r="G36" s="3"/>
      <c r="H36" s="3"/>
      <c r="I36" s="3" t="s">
        <v>834</v>
      </c>
      <c r="J36" s="8"/>
      <c r="K36" s="8"/>
      <c r="L36" s="8"/>
      <c r="M36" s="8"/>
      <c r="N36" s="8"/>
      <c r="O36" s="23">
        <v>8752464</v>
      </c>
      <c r="P36" s="8">
        <v>62.839999999999996</v>
      </c>
      <c r="Q36" s="8">
        <v>91</v>
      </c>
      <c r="R36" s="8">
        <v>7.1796924843107027E-2</v>
      </c>
      <c r="S36" s="8">
        <v>90</v>
      </c>
    </row>
    <row r="37" spans="1:19" ht="96.6" x14ac:dyDescent="0.3">
      <c r="A37" s="3" t="s">
        <v>857</v>
      </c>
      <c r="B37" s="3" t="s">
        <v>962</v>
      </c>
      <c r="C37" s="3" t="s">
        <v>858</v>
      </c>
      <c r="D37" s="5" t="s">
        <v>78</v>
      </c>
      <c r="E37" s="3"/>
      <c r="F37" s="3"/>
      <c r="G37" s="3"/>
      <c r="H37" s="3"/>
      <c r="I37" s="9" t="s">
        <v>859</v>
      </c>
      <c r="J37" s="8"/>
      <c r="K37" s="8"/>
      <c r="L37" s="8"/>
      <c r="M37" s="8"/>
      <c r="N37" s="8"/>
      <c r="O37" s="23">
        <v>11008829</v>
      </c>
      <c r="P37" s="8">
        <v>77.989999999999995</v>
      </c>
      <c r="Q37" s="8">
        <v>13</v>
      </c>
      <c r="R37" s="8">
        <v>7.0843138720748586E-2</v>
      </c>
      <c r="S37" s="8">
        <v>93</v>
      </c>
    </row>
    <row r="38" spans="1:19" ht="72" x14ac:dyDescent="0.3">
      <c r="A38" s="3" t="s">
        <v>609</v>
      </c>
      <c r="B38" s="3" t="s">
        <v>962</v>
      </c>
      <c r="C38" s="3" t="s">
        <v>610</v>
      </c>
      <c r="D38" s="3" t="s">
        <v>19</v>
      </c>
      <c r="E38" s="3" t="s">
        <v>137</v>
      </c>
      <c r="F38" s="3" t="s">
        <v>611</v>
      </c>
      <c r="G38" s="3" t="s">
        <v>612</v>
      </c>
      <c r="H38" s="3" t="s">
        <v>613</v>
      </c>
      <c r="I38" s="3" t="s">
        <v>614</v>
      </c>
      <c r="J38" s="8"/>
      <c r="K38" s="8"/>
      <c r="L38" s="8"/>
      <c r="M38" s="8"/>
      <c r="N38" s="8"/>
      <c r="O38" s="23">
        <v>8350000</v>
      </c>
      <c r="P38" s="8">
        <v>56.330000000000005</v>
      </c>
      <c r="Q38" s="8">
        <v>129</v>
      </c>
      <c r="R38" s="8">
        <v>6.7461077844311379E-2</v>
      </c>
      <c r="S38" s="8">
        <v>96</v>
      </c>
    </row>
    <row r="39" spans="1:19" ht="83.4" x14ac:dyDescent="0.3">
      <c r="A39" s="3" t="s">
        <v>860</v>
      </c>
      <c r="B39" s="3" t="s">
        <v>962</v>
      </c>
      <c r="C39" s="3" t="s">
        <v>861</v>
      </c>
      <c r="D39" s="5" t="s">
        <v>78</v>
      </c>
      <c r="E39" s="3" t="s">
        <v>119</v>
      </c>
      <c r="F39" s="3"/>
      <c r="G39" s="3"/>
      <c r="H39" s="3"/>
      <c r="I39" s="10" t="s">
        <v>862</v>
      </c>
      <c r="J39" s="8"/>
      <c r="K39" s="8"/>
      <c r="L39" s="8"/>
      <c r="M39" s="8"/>
      <c r="N39" s="8"/>
      <c r="O39" s="23">
        <v>10881317</v>
      </c>
      <c r="P39" s="8">
        <v>70.149999999999991</v>
      </c>
      <c r="Q39" s="8">
        <v>47</v>
      </c>
      <c r="R39" s="8">
        <v>6.4468299195768297E-2</v>
      </c>
      <c r="S39" s="8">
        <v>98</v>
      </c>
    </row>
    <row r="40" spans="1:19" ht="43.2" x14ac:dyDescent="0.3">
      <c r="A40" s="3" t="s">
        <v>828</v>
      </c>
      <c r="B40" s="3" t="s">
        <v>962</v>
      </c>
      <c r="C40" s="3" t="s">
        <v>829</v>
      </c>
      <c r="D40" s="3" t="s">
        <v>118</v>
      </c>
      <c r="E40" s="3" t="s">
        <v>137</v>
      </c>
      <c r="F40" s="3" t="s">
        <v>952</v>
      </c>
      <c r="G40" s="3" t="s">
        <v>953</v>
      </c>
      <c r="H40" s="3" t="s">
        <v>954</v>
      </c>
      <c r="I40" s="3" t="s">
        <v>931</v>
      </c>
      <c r="J40" s="8"/>
      <c r="K40" s="8"/>
      <c r="L40" s="8"/>
      <c r="M40" s="8"/>
      <c r="N40" s="8"/>
      <c r="O40" s="23">
        <v>10915341</v>
      </c>
      <c r="P40" s="8">
        <v>58.1</v>
      </c>
      <c r="Q40" s="8">
        <v>116</v>
      </c>
      <c r="R40" s="8">
        <v>5.3227837774376452E-2</v>
      </c>
      <c r="S40" s="8">
        <v>104</v>
      </c>
    </row>
    <row r="41" spans="1:19" ht="57.6" x14ac:dyDescent="0.3">
      <c r="A41" s="3" t="s">
        <v>873</v>
      </c>
      <c r="B41" s="3" t="s">
        <v>962</v>
      </c>
      <c r="C41" s="3" t="s">
        <v>874</v>
      </c>
      <c r="D41" s="3" t="s">
        <v>118</v>
      </c>
      <c r="E41" s="3"/>
      <c r="F41" s="3"/>
      <c r="G41" s="3"/>
      <c r="H41" s="3"/>
      <c r="I41" s="3" t="s">
        <v>943</v>
      </c>
      <c r="J41" s="8"/>
      <c r="K41" s="8"/>
      <c r="L41" s="8"/>
      <c r="M41" s="8"/>
      <c r="N41" s="8"/>
      <c r="O41" s="23">
        <v>9745360</v>
      </c>
      <c r="P41" s="8">
        <v>51.519999999999996</v>
      </c>
      <c r="Q41" s="8">
        <v>157</v>
      </c>
      <c r="R41" s="8">
        <v>5.2866184522685662E-2</v>
      </c>
      <c r="S41" s="8">
        <v>105</v>
      </c>
    </row>
    <row r="42" spans="1:19" ht="72" x14ac:dyDescent="0.3">
      <c r="A42" s="3" t="s">
        <v>924</v>
      </c>
      <c r="B42" s="3" t="s">
        <v>962</v>
      </c>
      <c r="C42" s="3" t="s">
        <v>925</v>
      </c>
      <c r="D42" s="3" t="s">
        <v>118</v>
      </c>
      <c r="E42" s="3"/>
      <c r="F42" s="3"/>
      <c r="G42" s="3"/>
      <c r="H42" s="3"/>
      <c r="I42" s="3" t="s">
        <v>945</v>
      </c>
      <c r="J42" s="8"/>
      <c r="K42" s="8"/>
      <c r="L42" s="8"/>
      <c r="M42" s="8"/>
      <c r="N42" s="8"/>
      <c r="O42" s="23">
        <v>12096998</v>
      </c>
      <c r="P42" s="8">
        <v>57.849999999999994</v>
      </c>
      <c r="Q42" s="8">
        <v>121</v>
      </c>
      <c r="R42" s="8">
        <v>4.7821781899939138E-2</v>
      </c>
      <c r="S42" s="8">
        <v>109</v>
      </c>
    </row>
    <row r="43" spans="1:19" ht="115.2" x14ac:dyDescent="0.3">
      <c r="A43" s="3" t="s">
        <v>850</v>
      </c>
      <c r="B43" s="3" t="s">
        <v>962</v>
      </c>
      <c r="C43" s="3" t="s">
        <v>851</v>
      </c>
      <c r="D43" s="5" t="s">
        <v>78</v>
      </c>
      <c r="E43" s="3"/>
      <c r="F43" s="3"/>
      <c r="G43" s="3"/>
      <c r="H43" s="3"/>
      <c r="I43" s="3" t="s">
        <v>852</v>
      </c>
      <c r="J43" s="8"/>
      <c r="K43" s="8"/>
      <c r="L43" s="8"/>
      <c r="M43" s="8"/>
      <c r="N43" s="8"/>
      <c r="O43" s="23">
        <v>12377731</v>
      </c>
      <c r="P43" s="8">
        <v>50.32</v>
      </c>
      <c r="Q43" s="8">
        <v>164</v>
      </c>
      <c r="R43" s="8">
        <v>4.0653654534906276E-2</v>
      </c>
      <c r="S43" s="8">
        <v>116</v>
      </c>
    </row>
    <row r="44" spans="1:19" ht="28.8" x14ac:dyDescent="0.3">
      <c r="A44" s="3" t="s">
        <v>908</v>
      </c>
      <c r="B44" s="3" t="s">
        <v>962</v>
      </c>
      <c r="C44" s="3" t="s">
        <v>909</v>
      </c>
      <c r="D44" s="3" t="s">
        <v>118</v>
      </c>
      <c r="E44" s="3" t="s">
        <v>910</v>
      </c>
      <c r="F44" s="3" t="s">
        <v>910</v>
      </c>
      <c r="G44" s="3" t="s">
        <v>911</v>
      </c>
      <c r="H44" s="3" t="s">
        <v>912</v>
      </c>
      <c r="I44" s="3" t="s">
        <v>913</v>
      </c>
      <c r="J44" s="8"/>
      <c r="K44" s="8"/>
      <c r="L44" s="8"/>
      <c r="M44" s="8"/>
      <c r="N44" s="8"/>
      <c r="O44" s="23">
        <v>15000000</v>
      </c>
      <c r="P44" s="8">
        <v>57.849999999999994</v>
      </c>
      <c r="Q44" s="8">
        <v>120</v>
      </c>
      <c r="R44" s="8">
        <v>3.8566666666666666E-2</v>
      </c>
      <c r="S44" s="8">
        <v>117</v>
      </c>
    </row>
    <row r="45" spans="1:19" ht="43.2" x14ac:dyDescent="0.3">
      <c r="A45" s="3" t="s">
        <v>916</v>
      </c>
      <c r="B45" s="3" t="s">
        <v>962</v>
      </c>
      <c r="C45" s="3" t="s">
        <v>917</v>
      </c>
      <c r="D45" s="3" t="s">
        <v>170</v>
      </c>
      <c r="E45" s="3"/>
      <c r="F45" s="3" t="s">
        <v>918</v>
      </c>
      <c r="G45" s="3" t="s">
        <v>919</v>
      </c>
      <c r="H45" s="3" t="s">
        <v>920</v>
      </c>
      <c r="I45" s="3" t="s">
        <v>921</v>
      </c>
      <c r="J45" s="8"/>
      <c r="K45" s="8"/>
      <c r="L45" s="8"/>
      <c r="M45" s="8"/>
      <c r="N45" s="8"/>
      <c r="O45" s="23">
        <v>23400000</v>
      </c>
      <c r="P45" s="8">
        <v>73.67</v>
      </c>
      <c r="Q45" s="8">
        <v>28</v>
      </c>
      <c r="R45" s="8">
        <v>3.1482905982905984E-2</v>
      </c>
      <c r="S45" s="8">
        <v>121</v>
      </c>
    </row>
    <row r="46" spans="1:19" ht="100.8" x14ac:dyDescent="0.3">
      <c r="A46" s="3" t="s">
        <v>897</v>
      </c>
      <c r="B46" s="3" t="s">
        <v>962</v>
      </c>
      <c r="C46" s="3" t="s">
        <v>898</v>
      </c>
      <c r="D46" s="3" t="s">
        <v>118</v>
      </c>
      <c r="E46" s="3"/>
      <c r="F46" s="3"/>
      <c r="G46" s="3"/>
      <c r="H46" s="3"/>
      <c r="I46" s="3" t="s">
        <v>899</v>
      </c>
      <c r="J46" s="8"/>
      <c r="K46" s="8"/>
      <c r="L46" s="8"/>
      <c r="M46" s="8"/>
      <c r="N46" s="8"/>
      <c r="O46" s="23">
        <v>21566388</v>
      </c>
      <c r="P46" s="8">
        <v>64.52</v>
      </c>
      <c r="Q46" s="8">
        <v>76</v>
      </c>
      <c r="R46" s="8">
        <v>2.9916924428884425E-2</v>
      </c>
      <c r="S46" s="8">
        <v>123</v>
      </c>
    </row>
    <row r="47" spans="1:19" ht="158.4" x14ac:dyDescent="0.3">
      <c r="A47" s="3" t="s">
        <v>867</v>
      </c>
      <c r="B47" s="3" t="s">
        <v>962</v>
      </c>
      <c r="C47" s="3" t="s">
        <v>868</v>
      </c>
      <c r="D47" s="5" t="s">
        <v>78</v>
      </c>
      <c r="E47" s="3"/>
      <c r="F47" s="3"/>
      <c r="G47" s="3"/>
      <c r="H47" s="3"/>
      <c r="I47" s="3" t="s">
        <v>869</v>
      </c>
      <c r="J47" s="8"/>
      <c r="K47" s="8"/>
      <c r="L47" s="8"/>
      <c r="M47" s="8"/>
      <c r="N47" s="8"/>
      <c r="O47" s="23">
        <v>18668395</v>
      </c>
      <c r="P47" s="8">
        <v>55.160000000000004</v>
      </c>
      <c r="Q47" s="8">
        <v>136</v>
      </c>
      <c r="R47" s="8">
        <v>2.9547264239909218E-2</v>
      </c>
      <c r="S47" s="8">
        <v>126</v>
      </c>
    </row>
    <row r="48" spans="1:19" ht="57.6" x14ac:dyDescent="0.3">
      <c r="A48" s="3" t="s">
        <v>914</v>
      </c>
      <c r="B48" s="3" t="s">
        <v>962</v>
      </c>
      <c r="C48" s="3" t="s">
        <v>915</v>
      </c>
      <c r="D48" s="3" t="s">
        <v>118</v>
      </c>
      <c r="E48" s="3"/>
      <c r="F48" s="3"/>
      <c r="G48" s="3"/>
      <c r="H48" s="3"/>
      <c r="I48" s="3" t="s">
        <v>948</v>
      </c>
      <c r="J48" s="8"/>
      <c r="K48" s="8"/>
      <c r="L48" s="8"/>
      <c r="M48" s="8"/>
      <c r="N48" s="8"/>
      <c r="O48" s="23">
        <v>19893714</v>
      </c>
      <c r="P48" s="8">
        <v>53.510000000000005</v>
      </c>
      <c r="Q48" s="8">
        <v>143</v>
      </c>
      <c r="R48" s="8">
        <v>2.6897943742430402E-2</v>
      </c>
      <c r="S48" s="8">
        <v>132</v>
      </c>
    </row>
    <row r="49" spans="1:21" ht="58.5" customHeight="1" x14ac:dyDescent="0.3">
      <c r="A49" s="3" t="s">
        <v>846</v>
      </c>
      <c r="B49" s="3" t="s">
        <v>962</v>
      </c>
      <c r="C49" s="3" t="s">
        <v>847</v>
      </c>
      <c r="D49" s="5" t="s">
        <v>78</v>
      </c>
      <c r="E49" s="3"/>
      <c r="F49" s="3"/>
      <c r="G49" s="3"/>
      <c r="H49" s="3"/>
      <c r="I49" s="3" t="s">
        <v>937</v>
      </c>
      <c r="J49" s="8"/>
      <c r="K49" s="8"/>
      <c r="L49" s="8"/>
      <c r="M49" s="8"/>
      <c r="N49" s="8"/>
      <c r="O49" s="17">
        <v>33364620</v>
      </c>
      <c r="P49" s="8">
        <v>78.819999999999993</v>
      </c>
      <c r="Q49" s="8">
        <v>11</v>
      </c>
      <c r="R49" s="8">
        <v>2.3599999999999999E-2</v>
      </c>
      <c r="S49" s="8">
        <v>138</v>
      </c>
    </row>
    <row r="50" spans="1:21" ht="58.5" customHeight="1" x14ac:dyDescent="0.3">
      <c r="A50" s="3" t="s">
        <v>853</v>
      </c>
      <c r="B50" s="3" t="s">
        <v>962</v>
      </c>
      <c r="C50" s="3" t="s">
        <v>854</v>
      </c>
      <c r="D50" s="5" t="s">
        <v>78</v>
      </c>
      <c r="E50" s="3" t="s">
        <v>119</v>
      </c>
      <c r="F50" s="3"/>
      <c r="G50" s="3"/>
      <c r="H50" s="3"/>
      <c r="I50" s="3" t="s">
        <v>939</v>
      </c>
      <c r="J50" s="8"/>
      <c r="K50" s="8"/>
      <c r="L50" s="8"/>
      <c r="M50" s="8"/>
      <c r="N50" s="8"/>
      <c r="O50" s="17">
        <v>30407170</v>
      </c>
      <c r="P50" s="8">
        <v>62.83</v>
      </c>
      <c r="Q50" s="8">
        <v>93</v>
      </c>
      <c r="R50" s="8">
        <v>2.07E-2</v>
      </c>
      <c r="S50" s="8">
        <v>142</v>
      </c>
    </row>
    <row r="51" spans="1:21" ht="58.5" customHeight="1" x14ac:dyDescent="0.3">
      <c r="A51" s="3" t="s">
        <v>926</v>
      </c>
      <c r="B51" s="3" t="s">
        <v>962</v>
      </c>
      <c r="C51" s="3" t="s">
        <v>927</v>
      </c>
      <c r="D51" s="3" t="s">
        <v>118</v>
      </c>
      <c r="E51" s="3"/>
      <c r="F51" s="3"/>
      <c r="G51" s="3"/>
      <c r="H51" s="3"/>
      <c r="I51" s="3" t="s">
        <v>946</v>
      </c>
      <c r="J51" s="8"/>
      <c r="K51" s="8"/>
      <c r="L51" s="8"/>
      <c r="M51" s="8"/>
      <c r="N51" s="8"/>
      <c r="O51" s="17">
        <v>55433709</v>
      </c>
      <c r="P51" s="8">
        <v>75.67</v>
      </c>
      <c r="Q51" s="8">
        <v>19</v>
      </c>
      <c r="R51" s="8">
        <v>1.37E-2</v>
      </c>
      <c r="S51" s="8">
        <v>155</v>
      </c>
    </row>
    <row r="52" spans="1:21" ht="58.5" customHeight="1" x14ac:dyDescent="0.3">
      <c r="A52" s="3" t="s">
        <v>830</v>
      </c>
      <c r="B52" s="3" t="s">
        <v>962</v>
      </c>
      <c r="C52" s="3" t="s">
        <v>831</v>
      </c>
      <c r="D52" s="3" t="s">
        <v>118</v>
      </c>
      <c r="E52" s="3"/>
      <c r="F52" s="3"/>
      <c r="G52" s="3"/>
      <c r="H52" s="3"/>
      <c r="I52" s="3" t="s">
        <v>932</v>
      </c>
      <c r="J52" s="8"/>
      <c r="K52" s="8"/>
      <c r="L52" s="8"/>
      <c r="M52" s="8"/>
      <c r="N52" s="8"/>
      <c r="O52" s="17">
        <v>96722437</v>
      </c>
      <c r="P52" s="8">
        <v>68.98</v>
      </c>
      <c r="Q52" s="8">
        <v>54</v>
      </c>
      <c r="R52" s="8">
        <v>7.1000000000000004E-3</v>
      </c>
      <c r="S52" s="8">
        <v>165</v>
      </c>
      <c r="U52" s="15"/>
    </row>
    <row r="53" spans="1:21" ht="58.5" customHeight="1" x14ac:dyDescent="0.3">
      <c r="A53" s="3"/>
      <c r="B53" s="3"/>
      <c r="C53" s="3"/>
      <c r="D53" s="3"/>
      <c r="E53" s="3"/>
      <c r="F53" s="3"/>
      <c r="G53" s="3"/>
      <c r="H53" s="3"/>
      <c r="I53" s="2" t="s">
        <v>966</v>
      </c>
      <c r="J53" s="11"/>
      <c r="K53" s="11"/>
      <c r="L53" s="11"/>
      <c r="M53" s="11"/>
      <c r="N53" s="11"/>
      <c r="O53" s="12">
        <f>SUM(O18:O52)</f>
        <v>435655757</v>
      </c>
      <c r="P53" s="8"/>
      <c r="Q53" s="8"/>
      <c r="R53" s="8"/>
      <c r="S53" s="8"/>
      <c r="U53" s="15"/>
    </row>
    <row r="54" spans="1:21" ht="28.8" x14ac:dyDescent="0.3">
      <c r="A54" s="3" t="s">
        <v>876</v>
      </c>
      <c r="B54" s="3" t="s">
        <v>963</v>
      </c>
      <c r="C54" s="3" t="s">
        <v>877</v>
      </c>
      <c r="D54" s="5" t="s">
        <v>78</v>
      </c>
      <c r="E54" s="3"/>
      <c r="F54" s="3"/>
      <c r="G54" s="3"/>
      <c r="H54" s="3"/>
      <c r="I54" s="3" t="s">
        <v>878</v>
      </c>
      <c r="J54" s="8"/>
      <c r="K54" s="8"/>
      <c r="L54" s="8"/>
      <c r="M54" s="8"/>
      <c r="N54" s="8"/>
      <c r="O54" s="23">
        <v>18805662</v>
      </c>
      <c r="P54" s="8">
        <v>62.680000000000007</v>
      </c>
      <c r="Q54" s="8">
        <v>94</v>
      </c>
      <c r="R54" s="8">
        <v>3.3330387412046442E-2</v>
      </c>
      <c r="S54" s="8">
        <v>120</v>
      </c>
    </row>
    <row r="55" spans="1:21" ht="43.2" x14ac:dyDescent="0.3">
      <c r="A55" s="3" t="s">
        <v>879</v>
      </c>
      <c r="B55" s="3" t="s">
        <v>963</v>
      </c>
      <c r="C55" s="3" t="s">
        <v>880</v>
      </c>
      <c r="D55" s="5" t="s">
        <v>78</v>
      </c>
      <c r="E55" s="3"/>
      <c r="F55" s="3"/>
      <c r="G55" s="3"/>
      <c r="H55" s="3"/>
      <c r="I55" s="3" t="s">
        <v>881</v>
      </c>
      <c r="J55" s="8"/>
      <c r="K55" s="8"/>
      <c r="L55" s="8"/>
      <c r="M55" s="8"/>
      <c r="N55" s="8"/>
      <c r="O55" s="23">
        <v>18692671</v>
      </c>
      <c r="P55" s="8">
        <v>57.44</v>
      </c>
      <c r="Q55" s="8">
        <v>124</v>
      </c>
      <c r="R55" s="8">
        <v>3.0728620858945194E-2</v>
      </c>
      <c r="S55" s="8">
        <v>122</v>
      </c>
    </row>
    <row r="56" spans="1:21" ht="158.4" x14ac:dyDescent="0.3">
      <c r="A56" s="3" t="s">
        <v>891</v>
      </c>
      <c r="B56" s="3" t="s">
        <v>963</v>
      </c>
      <c r="C56" s="3" t="s">
        <v>892</v>
      </c>
      <c r="D56" s="3" t="s">
        <v>118</v>
      </c>
      <c r="E56" s="3"/>
      <c r="F56" s="3"/>
      <c r="G56" s="3"/>
      <c r="H56" s="3"/>
      <c r="I56" s="3" t="s">
        <v>893</v>
      </c>
      <c r="J56" s="8"/>
      <c r="K56" s="8"/>
      <c r="L56" s="8"/>
      <c r="M56" s="8"/>
      <c r="N56" s="8"/>
      <c r="O56" s="23">
        <v>20868061</v>
      </c>
      <c r="P56" s="8">
        <v>60.010000000000005</v>
      </c>
      <c r="Q56" s="8">
        <v>105</v>
      </c>
      <c r="R56" s="8">
        <v>2.8756864377576817E-2</v>
      </c>
      <c r="S56" s="8">
        <v>127</v>
      </c>
    </row>
    <row r="57" spans="1:21" ht="43.2" x14ac:dyDescent="0.3">
      <c r="A57" s="3" t="s">
        <v>884</v>
      </c>
      <c r="B57" s="3" t="s">
        <v>963</v>
      </c>
      <c r="C57" s="3" t="s">
        <v>885</v>
      </c>
      <c r="D57" s="5" t="s">
        <v>78</v>
      </c>
      <c r="E57" s="3"/>
      <c r="F57" s="3"/>
      <c r="G57" s="3"/>
      <c r="H57" s="3"/>
      <c r="I57" s="3" t="s">
        <v>886</v>
      </c>
      <c r="J57" s="8"/>
      <c r="K57" s="8"/>
      <c r="L57" s="8"/>
      <c r="M57" s="8"/>
      <c r="N57" s="8"/>
      <c r="O57" s="23">
        <v>19152786</v>
      </c>
      <c r="P57" s="8">
        <v>53.33</v>
      </c>
      <c r="Q57" s="8">
        <v>146</v>
      </c>
      <c r="R57" s="8">
        <v>2.7844513064574521E-2</v>
      </c>
      <c r="S57" s="8">
        <v>130</v>
      </c>
    </row>
    <row r="58" spans="1:21" ht="58.5" customHeight="1" x14ac:dyDescent="0.3">
      <c r="A58" s="3" t="s">
        <v>903</v>
      </c>
      <c r="B58" s="3" t="s">
        <v>963</v>
      </c>
      <c r="C58" s="3" t="s">
        <v>904</v>
      </c>
      <c r="D58" s="3" t="s">
        <v>19</v>
      </c>
      <c r="E58" s="3" t="s">
        <v>205</v>
      </c>
      <c r="F58" s="3" t="s">
        <v>762</v>
      </c>
      <c r="G58" s="3" t="s">
        <v>905</v>
      </c>
      <c r="H58" s="3" t="s">
        <v>906</v>
      </c>
      <c r="I58" s="3" t="s">
        <v>907</v>
      </c>
      <c r="J58" s="8"/>
      <c r="K58" s="8"/>
      <c r="L58" s="8"/>
      <c r="M58" s="8"/>
      <c r="N58" s="8"/>
      <c r="O58" s="17">
        <v>24481075</v>
      </c>
      <c r="P58" s="8">
        <v>49.18</v>
      </c>
      <c r="Q58" s="8">
        <v>168</v>
      </c>
      <c r="R58" s="8">
        <v>2.01E-2</v>
      </c>
      <c r="S58" s="8">
        <v>145</v>
      </c>
    </row>
    <row r="59" spans="1:21" ht="58.5" customHeight="1" x14ac:dyDescent="0.3">
      <c r="A59" s="3" t="s">
        <v>900</v>
      </c>
      <c r="B59" s="3" t="s">
        <v>963</v>
      </c>
      <c r="C59" s="3" t="s">
        <v>901</v>
      </c>
      <c r="D59" s="3" t="s">
        <v>118</v>
      </c>
      <c r="E59" s="3"/>
      <c r="F59" s="3"/>
      <c r="G59" s="3"/>
      <c r="H59" s="3"/>
      <c r="I59" s="3" t="s">
        <v>902</v>
      </c>
      <c r="J59" s="8"/>
      <c r="K59" s="8"/>
      <c r="L59" s="8"/>
      <c r="M59" s="8"/>
      <c r="N59" s="8"/>
      <c r="O59" s="17">
        <v>37640606</v>
      </c>
      <c r="P59" s="8">
        <v>75.16</v>
      </c>
      <c r="Q59" s="8">
        <v>22</v>
      </c>
      <c r="R59" s="8">
        <v>0.02</v>
      </c>
      <c r="S59" s="8">
        <v>146</v>
      </c>
    </row>
    <row r="60" spans="1:21" ht="58.5" customHeight="1" x14ac:dyDescent="0.3">
      <c r="A60" s="3" t="s">
        <v>870</v>
      </c>
      <c r="B60" s="3" t="s">
        <v>963</v>
      </c>
      <c r="C60" s="3" t="s">
        <v>871</v>
      </c>
      <c r="D60" s="3" t="s">
        <v>118</v>
      </c>
      <c r="E60" s="3"/>
      <c r="F60" s="3"/>
      <c r="G60" s="3"/>
      <c r="H60" s="3"/>
      <c r="I60" s="3" t="s">
        <v>872</v>
      </c>
      <c r="J60" s="8"/>
      <c r="K60" s="8"/>
      <c r="L60" s="8"/>
      <c r="M60" s="8"/>
      <c r="N60" s="8"/>
      <c r="O60" s="17">
        <v>30859391</v>
      </c>
      <c r="P60" s="8">
        <v>52.67</v>
      </c>
      <c r="Q60" s="8">
        <v>154</v>
      </c>
      <c r="R60" s="8">
        <v>1.7100000000000001E-2</v>
      </c>
      <c r="S60" s="8">
        <v>149</v>
      </c>
    </row>
    <row r="61" spans="1:21" ht="58.5" customHeight="1" x14ac:dyDescent="0.3">
      <c r="A61" s="3" t="s">
        <v>894</v>
      </c>
      <c r="B61" s="3" t="s">
        <v>963</v>
      </c>
      <c r="C61" s="3" t="s">
        <v>895</v>
      </c>
      <c r="D61" s="3" t="s">
        <v>118</v>
      </c>
      <c r="E61" s="3"/>
      <c r="F61" s="3"/>
      <c r="G61" s="3"/>
      <c r="H61" s="3"/>
      <c r="I61" s="3" t="s">
        <v>896</v>
      </c>
      <c r="J61" s="8"/>
      <c r="K61" s="8"/>
      <c r="L61" s="8"/>
      <c r="M61" s="8"/>
      <c r="N61" s="8"/>
      <c r="O61" s="17">
        <v>48412761</v>
      </c>
      <c r="P61" s="8">
        <v>72.77</v>
      </c>
      <c r="Q61" s="8">
        <v>31</v>
      </c>
      <c r="R61" s="8">
        <v>1.4999999999999999E-2</v>
      </c>
      <c r="S61" s="8">
        <v>153</v>
      </c>
    </row>
    <row r="62" spans="1:21" ht="58.5" customHeight="1" x14ac:dyDescent="0.3">
      <c r="A62" s="3"/>
      <c r="B62" s="3"/>
      <c r="C62" s="3"/>
      <c r="D62" s="3"/>
      <c r="E62" s="3"/>
      <c r="F62" s="3"/>
      <c r="G62" s="3"/>
      <c r="H62" s="3"/>
      <c r="I62" s="2" t="s">
        <v>967</v>
      </c>
      <c r="J62" s="11"/>
      <c r="K62" s="11"/>
      <c r="L62" s="11"/>
      <c r="M62" s="11"/>
      <c r="N62" s="11"/>
      <c r="O62" s="12">
        <f>SUM(O54:O61)</f>
        <v>218913013</v>
      </c>
      <c r="P62" s="8"/>
      <c r="Q62" s="8"/>
      <c r="R62" s="8"/>
      <c r="S62" s="8"/>
      <c r="U62" s="15"/>
    </row>
    <row r="63" spans="1:21" ht="31.5" customHeight="1" x14ac:dyDescent="0.3">
      <c r="A63" s="3" t="s">
        <v>549</v>
      </c>
      <c r="B63" s="3" t="s">
        <v>968</v>
      </c>
      <c r="C63" s="3" t="s">
        <v>550</v>
      </c>
      <c r="D63" s="3" t="s">
        <v>78</v>
      </c>
      <c r="E63" s="3"/>
      <c r="F63" s="3" t="s">
        <v>551</v>
      </c>
      <c r="G63" s="3" t="s">
        <v>42</v>
      </c>
      <c r="H63" s="3" t="s">
        <v>42</v>
      </c>
      <c r="I63" s="3" t="s">
        <v>552</v>
      </c>
      <c r="J63" s="8"/>
      <c r="K63" s="8"/>
      <c r="L63" s="8"/>
      <c r="M63" s="8"/>
      <c r="N63" s="8"/>
      <c r="O63" s="21">
        <v>5000</v>
      </c>
      <c r="P63" s="8">
        <v>53.660000000000004</v>
      </c>
      <c r="Q63" s="8">
        <v>142</v>
      </c>
      <c r="R63" s="8">
        <v>107.32000000000001</v>
      </c>
      <c r="S63" s="8">
        <v>1</v>
      </c>
    </row>
    <row r="64" spans="1:21" ht="28.8" x14ac:dyDescent="0.3">
      <c r="A64" s="3" t="s">
        <v>598</v>
      </c>
      <c r="B64" s="3" t="s">
        <v>968</v>
      </c>
      <c r="C64" s="3" t="s">
        <v>599</v>
      </c>
      <c r="D64" s="3" t="s">
        <v>19</v>
      </c>
      <c r="E64" s="3"/>
      <c r="F64" s="3" t="s">
        <v>582</v>
      </c>
      <c r="G64" s="3" t="s">
        <v>600</v>
      </c>
      <c r="H64" s="3" t="s">
        <v>601</v>
      </c>
      <c r="I64" s="3" t="s">
        <v>602</v>
      </c>
      <c r="J64" s="8"/>
      <c r="K64" s="8"/>
      <c r="L64" s="8"/>
      <c r="M64" s="8"/>
      <c r="N64" s="8"/>
      <c r="O64" s="21">
        <v>10000</v>
      </c>
      <c r="P64" s="8">
        <v>67.58</v>
      </c>
      <c r="Q64" s="8">
        <v>65</v>
      </c>
      <c r="R64" s="8">
        <v>67.58</v>
      </c>
      <c r="S64" s="8">
        <v>2</v>
      </c>
    </row>
    <row r="65" spans="1:19" ht="28.8" x14ac:dyDescent="0.3">
      <c r="A65" s="3" t="s">
        <v>541</v>
      </c>
      <c r="B65" s="3" t="s">
        <v>968</v>
      </c>
      <c r="C65" s="3" t="s">
        <v>542</v>
      </c>
      <c r="D65" s="3" t="s">
        <v>19</v>
      </c>
      <c r="E65" s="3"/>
      <c r="F65" s="3" t="s">
        <v>543</v>
      </c>
      <c r="G65" s="3" t="s">
        <v>42</v>
      </c>
      <c r="H65" s="3" t="s">
        <v>42</v>
      </c>
      <c r="I65" s="3" t="s">
        <v>544</v>
      </c>
      <c r="J65" s="8"/>
      <c r="K65" s="8"/>
      <c r="L65" s="8"/>
      <c r="M65" s="8"/>
      <c r="N65" s="8"/>
      <c r="O65" s="21">
        <v>15000</v>
      </c>
      <c r="P65" s="8">
        <v>54.17</v>
      </c>
      <c r="Q65" s="8">
        <v>140</v>
      </c>
      <c r="R65" s="8">
        <v>36.113333333333337</v>
      </c>
      <c r="S65" s="8">
        <v>4</v>
      </c>
    </row>
    <row r="66" spans="1:19" ht="43.2" x14ac:dyDescent="0.3">
      <c r="A66" s="3" t="s">
        <v>409</v>
      </c>
      <c r="B66" s="3" t="s">
        <v>968</v>
      </c>
      <c r="C66" s="3" t="s">
        <v>410</v>
      </c>
      <c r="D66" s="3" t="s">
        <v>170</v>
      </c>
      <c r="E66" s="3" t="s">
        <v>158</v>
      </c>
      <c r="F66" s="3" t="s">
        <v>411</v>
      </c>
      <c r="G66" s="3" t="s">
        <v>42</v>
      </c>
      <c r="H66" s="3" t="s">
        <v>42</v>
      </c>
      <c r="I66" s="3" t="s">
        <v>412</v>
      </c>
      <c r="J66" s="8"/>
      <c r="K66" s="8"/>
      <c r="L66" s="8"/>
      <c r="M66" s="8"/>
      <c r="N66" s="8"/>
      <c r="O66" s="21">
        <v>20000</v>
      </c>
      <c r="P66" s="8">
        <v>68.149999999999991</v>
      </c>
      <c r="Q66" s="8">
        <v>63</v>
      </c>
      <c r="R66" s="8">
        <v>34.074999999999996</v>
      </c>
      <c r="S66" s="8">
        <v>5</v>
      </c>
    </row>
    <row r="67" spans="1:19" ht="57.6" x14ac:dyDescent="0.3">
      <c r="A67" s="3" t="s">
        <v>536</v>
      </c>
      <c r="B67" s="3" t="s">
        <v>968</v>
      </c>
      <c r="C67" s="3" t="s">
        <v>538</v>
      </c>
      <c r="D67" s="3" t="s">
        <v>19</v>
      </c>
      <c r="E67" s="3" t="s">
        <v>158</v>
      </c>
      <c r="F67" s="3" t="s">
        <v>539</v>
      </c>
      <c r="G67" s="3" t="s">
        <v>42</v>
      </c>
      <c r="H67" s="3" t="s">
        <v>42</v>
      </c>
      <c r="I67" s="3" t="s">
        <v>540</v>
      </c>
      <c r="J67" s="8"/>
      <c r="K67" s="8"/>
      <c r="L67" s="8"/>
      <c r="M67" s="8"/>
      <c r="N67" s="8"/>
      <c r="O67" s="21">
        <v>20000</v>
      </c>
      <c r="P67" s="8">
        <v>57.830000000000005</v>
      </c>
      <c r="Q67" s="8">
        <v>122</v>
      </c>
      <c r="R67" s="8">
        <v>28.915000000000003</v>
      </c>
      <c r="S67" s="8">
        <v>7</v>
      </c>
    </row>
    <row r="68" spans="1:19" ht="43.2" x14ac:dyDescent="0.3">
      <c r="A68" s="3" t="s">
        <v>590</v>
      </c>
      <c r="B68" s="3" t="s">
        <v>968</v>
      </c>
      <c r="C68" s="3" t="s">
        <v>591</v>
      </c>
      <c r="D68" s="3" t="s">
        <v>19</v>
      </c>
      <c r="E68" s="3" t="s">
        <v>158</v>
      </c>
      <c r="F68" s="3" t="s">
        <v>592</v>
      </c>
      <c r="G68" s="3" t="s">
        <v>42</v>
      </c>
      <c r="H68" s="3" t="s">
        <v>42</v>
      </c>
      <c r="I68" s="3" t="s">
        <v>593</v>
      </c>
      <c r="J68" s="8"/>
      <c r="K68" s="8"/>
      <c r="L68" s="8"/>
      <c r="M68" s="8"/>
      <c r="N68" s="8"/>
      <c r="O68" s="21">
        <v>30000</v>
      </c>
      <c r="P68" s="8">
        <v>65.5</v>
      </c>
      <c r="Q68" s="8">
        <v>71</v>
      </c>
      <c r="R68" s="8">
        <v>21.833333333333332</v>
      </c>
      <c r="S68" s="8">
        <v>8</v>
      </c>
    </row>
    <row r="69" spans="1:19" ht="43.2" x14ac:dyDescent="0.3">
      <c r="A69" s="3" t="s">
        <v>94</v>
      </c>
      <c r="B69" s="3" t="s">
        <v>968</v>
      </c>
      <c r="C69" s="3" t="s">
        <v>95</v>
      </c>
      <c r="D69" s="3" t="s">
        <v>118</v>
      </c>
      <c r="E69" s="3" t="s">
        <v>34</v>
      </c>
      <c r="F69" s="3" t="s">
        <v>96</v>
      </c>
      <c r="G69" s="3" t="s">
        <v>97</v>
      </c>
      <c r="H69" s="3" t="s">
        <v>98</v>
      </c>
      <c r="I69" s="3" t="s">
        <v>99</v>
      </c>
      <c r="J69" s="8"/>
      <c r="K69" s="8"/>
      <c r="L69" s="8"/>
      <c r="M69" s="8"/>
      <c r="N69" s="8"/>
      <c r="O69" s="21">
        <v>35147.199999999997</v>
      </c>
      <c r="P69" s="8">
        <v>73.83</v>
      </c>
      <c r="Q69" s="8">
        <v>27</v>
      </c>
      <c r="R69" s="8">
        <v>21.005940729275732</v>
      </c>
      <c r="S69" s="8">
        <v>9</v>
      </c>
    </row>
    <row r="70" spans="1:19" ht="43.2" x14ac:dyDescent="0.3">
      <c r="A70" s="3" t="s">
        <v>800</v>
      </c>
      <c r="B70" s="3" t="s">
        <v>968</v>
      </c>
      <c r="C70" s="3" t="s">
        <v>801</v>
      </c>
      <c r="D70" s="3" t="s">
        <v>118</v>
      </c>
      <c r="E70" s="3" t="s">
        <v>106</v>
      </c>
      <c r="F70" s="3" t="s">
        <v>246</v>
      </c>
      <c r="G70" s="3" t="s">
        <v>704</v>
      </c>
      <c r="H70" s="3" t="s">
        <v>125</v>
      </c>
      <c r="I70" s="3" t="s">
        <v>802</v>
      </c>
      <c r="J70" s="8"/>
      <c r="K70" s="8"/>
      <c r="L70" s="8"/>
      <c r="M70" s="8"/>
      <c r="N70" s="8"/>
      <c r="O70" s="21">
        <v>100000</v>
      </c>
      <c r="P70" s="8">
        <v>73.489999999999995</v>
      </c>
      <c r="Q70" s="8">
        <v>29</v>
      </c>
      <c r="R70" s="8">
        <v>7.3489999999999993</v>
      </c>
      <c r="S70" s="8">
        <v>10</v>
      </c>
    </row>
    <row r="71" spans="1:19" ht="43.2" x14ac:dyDescent="0.3">
      <c r="A71" s="3" t="s">
        <v>115</v>
      </c>
      <c r="B71" s="3" t="s">
        <v>968</v>
      </c>
      <c r="C71" s="3" t="s">
        <v>117</v>
      </c>
      <c r="D71" s="3" t="s">
        <v>118</v>
      </c>
      <c r="E71" s="3" t="s">
        <v>119</v>
      </c>
      <c r="F71" s="3" t="s">
        <v>120</v>
      </c>
      <c r="G71" s="3" t="s">
        <v>121</v>
      </c>
      <c r="H71" s="3" t="s">
        <v>42</v>
      </c>
      <c r="I71" s="3" t="s">
        <v>122</v>
      </c>
      <c r="J71" s="8"/>
      <c r="K71" s="8"/>
      <c r="L71" s="8"/>
      <c r="M71" s="8"/>
      <c r="N71" s="8"/>
      <c r="O71" s="21">
        <v>111832</v>
      </c>
      <c r="P71" s="8">
        <v>70.25</v>
      </c>
      <c r="Q71" s="8">
        <v>44</v>
      </c>
      <c r="R71" s="8">
        <v>6.2817440446383861</v>
      </c>
      <c r="S71" s="8">
        <v>11</v>
      </c>
    </row>
    <row r="72" spans="1:19" ht="43.2" x14ac:dyDescent="0.3">
      <c r="A72" s="3" t="s">
        <v>89</v>
      </c>
      <c r="B72" s="3" t="s">
        <v>968</v>
      </c>
      <c r="C72" s="3" t="s">
        <v>90</v>
      </c>
      <c r="D72" s="3" t="s">
        <v>118</v>
      </c>
      <c r="E72" s="3" t="s">
        <v>91</v>
      </c>
      <c r="F72" s="3" t="s">
        <v>49</v>
      </c>
      <c r="G72" s="3" t="s">
        <v>92</v>
      </c>
      <c r="H72" s="3" t="s">
        <v>42</v>
      </c>
      <c r="I72" s="3" t="s">
        <v>93</v>
      </c>
      <c r="J72" s="8"/>
      <c r="K72" s="8"/>
      <c r="L72" s="8"/>
      <c r="M72" s="8"/>
      <c r="N72" s="8"/>
      <c r="O72" s="21">
        <v>191712</v>
      </c>
      <c r="P72" s="8">
        <v>62.01</v>
      </c>
      <c r="Q72" s="8">
        <v>97</v>
      </c>
      <c r="R72" s="8">
        <v>3.2345393089634453</v>
      </c>
      <c r="S72" s="8">
        <v>13</v>
      </c>
    </row>
    <row r="73" spans="1:19" ht="43.2" x14ac:dyDescent="0.3">
      <c r="A73" s="3" t="s">
        <v>794</v>
      </c>
      <c r="B73" s="3" t="s">
        <v>968</v>
      </c>
      <c r="C73" s="3" t="s">
        <v>795</v>
      </c>
      <c r="D73" s="3" t="s">
        <v>59</v>
      </c>
      <c r="E73" s="3" t="s">
        <v>34</v>
      </c>
      <c r="F73" s="3" t="s">
        <v>796</v>
      </c>
      <c r="G73" s="3" t="s">
        <v>797</v>
      </c>
      <c r="H73" s="3" t="s">
        <v>798</v>
      </c>
      <c r="I73" s="3" t="s">
        <v>799</v>
      </c>
      <c r="J73" s="8"/>
      <c r="K73" s="8"/>
      <c r="L73" s="8"/>
      <c r="M73" s="8"/>
      <c r="N73" s="8"/>
      <c r="O73" s="21">
        <v>400000</v>
      </c>
      <c r="P73" s="8">
        <v>54.510000000000005</v>
      </c>
      <c r="Q73" s="8">
        <v>138</v>
      </c>
      <c r="R73" s="8">
        <v>1.3627500000000001</v>
      </c>
      <c r="S73" s="8">
        <v>17</v>
      </c>
    </row>
    <row r="74" spans="1:19" ht="43.2" x14ac:dyDescent="0.3">
      <c r="A74" s="3" t="s">
        <v>503</v>
      </c>
      <c r="B74" s="3" t="s">
        <v>968</v>
      </c>
      <c r="C74" s="3" t="s">
        <v>504</v>
      </c>
      <c r="D74" s="3" t="s">
        <v>118</v>
      </c>
      <c r="E74" s="3" t="s">
        <v>119</v>
      </c>
      <c r="F74" s="3" t="s">
        <v>125</v>
      </c>
      <c r="G74" s="3" t="s">
        <v>501</v>
      </c>
      <c r="H74" s="3" t="s">
        <v>339</v>
      </c>
      <c r="I74" s="3" t="s">
        <v>505</v>
      </c>
      <c r="J74" s="8"/>
      <c r="K74" s="8"/>
      <c r="L74" s="8"/>
      <c r="M74" s="8"/>
      <c r="N74" s="8"/>
      <c r="O74" s="21">
        <v>650000</v>
      </c>
      <c r="P74" s="8">
        <v>71.149999999999991</v>
      </c>
      <c r="Q74" s="8">
        <v>40</v>
      </c>
      <c r="R74" s="8">
        <v>1.0946153846153845</v>
      </c>
      <c r="S74" s="8">
        <v>18</v>
      </c>
    </row>
    <row r="75" spans="1:19" ht="43.2" x14ac:dyDescent="0.3">
      <c r="A75" s="3" t="s">
        <v>580</v>
      </c>
      <c r="B75" s="3" t="s">
        <v>968</v>
      </c>
      <c r="C75" s="3" t="s">
        <v>581</v>
      </c>
      <c r="D75" s="3" t="s">
        <v>19</v>
      </c>
      <c r="E75" s="3" t="s">
        <v>137</v>
      </c>
      <c r="F75" s="3" t="s">
        <v>582</v>
      </c>
      <c r="G75" s="3" t="s">
        <v>583</v>
      </c>
      <c r="H75" s="3" t="s">
        <v>584</v>
      </c>
      <c r="I75" s="3" t="s">
        <v>585</v>
      </c>
      <c r="J75" s="8"/>
      <c r="K75" s="8"/>
      <c r="L75" s="8"/>
      <c r="M75" s="8"/>
      <c r="N75" s="8"/>
      <c r="O75" s="21">
        <v>650000</v>
      </c>
      <c r="P75" s="8">
        <v>65.489999999999995</v>
      </c>
      <c r="Q75" s="8">
        <v>72</v>
      </c>
      <c r="R75" s="8">
        <v>1.0075384615384615</v>
      </c>
      <c r="S75" s="8">
        <v>19</v>
      </c>
    </row>
    <row r="76" spans="1:19" ht="43.2" x14ac:dyDescent="0.3">
      <c r="A76" s="3" t="s">
        <v>586</v>
      </c>
      <c r="B76" s="3" t="s">
        <v>968</v>
      </c>
      <c r="C76" s="3" t="s">
        <v>587</v>
      </c>
      <c r="D76" s="3" t="s">
        <v>19</v>
      </c>
      <c r="E76" s="3" t="s">
        <v>158</v>
      </c>
      <c r="F76" s="3" t="s">
        <v>588</v>
      </c>
      <c r="G76" s="3" t="s">
        <v>42</v>
      </c>
      <c r="H76" s="3" t="s">
        <v>42</v>
      </c>
      <c r="I76" s="3" t="s">
        <v>589</v>
      </c>
      <c r="J76" s="8"/>
      <c r="K76" s="8"/>
      <c r="L76" s="8"/>
      <c r="M76" s="8"/>
      <c r="N76" s="8"/>
      <c r="O76" s="21">
        <v>650000</v>
      </c>
      <c r="P76" s="8">
        <v>63.33</v>
      </c>
      <c r="Q76" s="8">
        <v>85</v>
      </c>
      <c r="R76" s="8">
        <v>0.97430769230769232</v>
      </c>
      <c r="S76" s="8">
        <v>20</v>
      </c>
    </row>
    <row r="77" spans="1:19" ht="57.6" x14ac:dyDescent="0.3">
      <c r="A77" s="3" t="s">
        <v>576</v>
      </c>
      <c r="B77" s="3" t="s">
        <v>968</v>
      </c>
      <c r="C77" s="3" t="s">
        <v>577</v>
      </c>
      <c r="D77" s="3" t="s">
        <v>19</v>
      </c>
      <c r="E77" s="3" t="s">
        <v>158</v>
      </c>
      <c r="F77" s="3" t="s">
        <v>578</v>
      </c>
      <c r="G77" s="3" t="s">
        <v>42</v>
      </c>
      <c r="H77" s="3" t="s">
        <v>42</v>
      </c>
      <c r="I77" s="3" t="s">
        <v>579</v>
      </c>
      <c r="J77" s="8"/>
      <c r="K77" s="8"/>
      <c r="L77" s="8"/>
      <c r="M77" s="8"/>
      <c r="N77" s="8"/>
      <c r="O77" s="21">
        <v>700000</v>
      </c>
      <c r="P77" s="8">
        <v>67.150000000000006</v>
      </c>
      <c r="Q77" s="8">
        <v>66</v>
      </c>
      <c r="R77" s="8">
        <v>0.9592857142857143</v>
      </c>
      <c r="S77" s="8">
        <v>21</v>
      </c>
    </row>
    <row r="78" spans="1:19" ht="28.8" x14ac:dyDescent="0.3">
      <c r="A78" s="3" t="s">
        <v>545</v>
      </c>
      <c r="B78" s="3" t="s">
        <v>968</v>
      </c>
      <c r="C78" s="3" t="s">
        <v>546</v>
      </c>
      <c r="D78" s="3" t="s">
        <v>170</v>
      </c>
      <c r="E78" s="3" t="s">
        <v>158</v>
      </c>
      <c r="F78" s="3" t="s">
        <v>547</v>
      </c>
      <c r="G78" s="3" t="s">
        <v>42</v>
      </c>
      <c r="H78" s="3" t="s">
        <v>42</v>
      </c>
      <c r="I78" s="3" t="s">
        <v>548</v>
      </c>
      <c r="J78" s="8"/>
      <c r="K78" s="8"/>
      <c r="L78" s="8"/>
      <c r="M78" s="8"/>
      <c r="N78" s="8"/>
      <c r="O78" s="21">
        <v>650000</v>
      </c>
      <c r="P78" s="8">
        <v>59.160000000000004</v>
      </c>
      <c r="Q78" s="8">
        <v>111</v>
      </c>
      <c r="R78" s="8">
        <v>0.9101538461538462</v>
      </c>
      <c r="S78" s="8">
        <v>22</v>
      </c>
    </row>
    <row r="79" spans="1:19" ht="43.2" x14ac:dyDescent="0.3">
      <c r="A79" s="3" t="s">
        <v>573</v>
      </c>
      <c r="B79" s="3" t="s">
        <v>968</v>
      </c>
      <c r="C79" s="3" t="s">
        <v>574</v>
      </c>
      <c r="D79" s="3" t="s">
        <v>118</v>
      </c>
      <c r="E79" s="3" t="s">
        <v>20</v>
      </c>
      <c r="F79" s="3" t="s">
        <v>339</v>
      </c>
      <c r="G79" s="3" t="s">
        <v>340</v>
      </c>
      <c r="H79" s="3" t="s">
        <v>525</v>
      </c>
      <c r="I79" s="3" t="s">
        <v>575</v>
      </c>
      <c r="J79" s="8"/>
      <c r="K79" s="8"/>
      <c r="L79" s="8"/>
      <c r="M79" s="8"/>
      <c r="N79" s="8"/>
      <c r="O79" s="21">
        <v>1000000</v>
      </c>
      <c r="P79" s="8">
        <v>81.83</v>
      </c>
      <c r="Q79" s="8">
        <v>7</v>
      </c>
      <c r="R79" s="8">
        <v>0.81829999999999992</v>
      </c>
      <c r="S79" s="8">
        <v>23</v>
      </c>
    </row>
    <row r="80" spans="1:19" ht="72" x14ac:dyDescent="0.3">
      <c r="A80" s="3" t="s">
        <v>454</v>
      </c>
      <c r="B80" s="3" t="s">
        <v>968</v>
      </c>
      <c r="C80" s="3" t="s">
        <v>455</v>
      </c>
      <c r="D80" s="3" t="s">
        <v>118</v>
      </c>
      <c r="E80" s="3" t="s">
        <v>20</v>
      </c>
      <c r="F80" s="3" t="s">
        <v>456</v>
      </c>
      <c r="G80" s="3" t="s">
        <v>42</v>
      </c>
      <c r="H80" s="3" t="s">
        <v>42</v>
      </c>
      <c r="I80" s="3" t="s">
        <v>457</v>
      </c>
      <c r="J80" s="8"/>
      <c r="K80" s="8"/>
      <c r="L80" s="8"/>
      <c r="M80" s="8"/>
      <c r="N80" s="8"/>
      <c r="O80" s="21">
        <v>1200000</v>
      </c>
      <c r="P80" s="8">
        <v>90.59</v>
      </c>
      <c r="Q80" s="8">
        <v>1</v>
      </c>
      <c r="R80" s="8">
        <v>0.75491666666666668</v>
      </c>
      <c r="S80" s="8">
        <v>24</v>
      </c>
    </row>
    <row r="81" spans="1:19" ht="43.2" x14ac:dyDescent="0.3">
      <c r="A81" s="3" t="s">
        <v>417</v>
      </c>
      <c r="B81" s="3" t="s">
        <v>968</v>
      </c>
      <c r="C81" s="3" t="s">
        <v>418</v>
      </c>
      <c r="D81" s="3" t="s">
        <v>78</v>
      </c>
      <c r="E81" s="3" t="s">
        <v>158</v>
      </c>
      <c r="F81" s="3" t="s">
        <v>419</v>
      </c>
      <c r="G81" s="3" t="s">
        <v>42</v>
      </c>
      <c r="H81" s="3" t="s">
        <v>42</v>
      </c>
      <c r="I81" s="3" t="s">
        <v>420</v>
      </c>
      <c r="J81" s="8"/>
      <c r="K81" s="8"/>
      <c r="L81" s="8"/>
      <c r="M81" s="8"/>
      <c r="N81" s="8"/>
      <c r="O81" s="21">
        <v>850000</v>
      </c>
      <c r="P81" s="8">
        <v>59.309999999999995</v>
      </c>
      <c r="Q81" s="8">
        <v>110</v>
      </c>
      <c r="R81" s="8">
        <v>0.69776470588235295</v>
      </c>
      <c r="S81" s="8">
        <v>25</v>
      </c>
    </row>
    <row r="82" spans="1:19" ht="57.6" x14ac:dyDescent="0.3">
      <c r="A82" s="3" t="s">
        <v>76</v>
      </c>
      <c r="B82" s="3" t="s">
        <v>968</v>
      </c>
      <c r="C82" s="3" t="s">
        <v>77</v>
      </c>
      <c r="D82" s="3" t="s">
        <v>78</v>
      </c>
      <c r="E82" s="3" t="s">
        <v>34</v>
      </c>
      <c r="F82" s="3" t="s">
        <v>79</v>
      </c>
      <c r="G82" s="3" t="s">
        <v>80</v>
      </c>
      <c r="H82" s="3" t="s">
        <v>81</v>
      </c>
      <c r="I82" s="3" t="s">
        <v>82</v>
      </c>
      <c r="J82" s="8"/>
      <c r="K82" s="8"/>
      <c r="L82" s="8"/>
      <c r="M82" s="8"/>
      <c r="N82" s="8"/>
      <c r="O82" s="21">
        <v>1278080</v>
      </c>
      <c r="P82" s="8">
        <v>75.489999999999995</v>
      </c>
      <c r="Q82" s="8">
        <v>21</v>
      </c>
      <c r="R82" s="8">
        <v>0.59065160240360537</v>
      </c>
      <c r="S82" s="8">
        <v>26</v>
      </c>
    </row>
    <row r="83" spans="1:19" ht="72" x14ac:dyDescent="0.3">
      <c r="A83" s="3" t="s">
        <v>188</v>
      </c>
      <c r="B83" s="3" t="s">
        <v>968</v>
      </c>
      <c r="C83" s="3" t="s">
        <v>189</v>
      </c>
      <c r="D83" s="3" t="s">
        <v>118</v>
      </c>
      <c r="E83" s="3" t="s">
        <v>119</v>
      </c>
      <c r="F83" s="3" t="s">
        <v>125</v>
      </c>
      <c r="G83" s="3" t="s">
        <v>190</v>
      </c>
      <c r="H83" s="3" t="s">
        <v>42</v>
      </c>
      <c r="I83" s="3" t="s">
        <v>164</v>
      </c>
      <c r="J83" s="8"/>
      <c r="K83" s="8"/>
      <c r="L83" s="8"/>
      <c r="M83" s="8"/>
      <c r="N83" s="8"/>
      <c r="O83" s="21">
        <v>1365948</v>
      </c>
      <c r="P83" s="8">
        <v>72.319999999999993</v>
      </c>
      <c r="Q83" s="8">
        <v>33</v>
      </c>
      <c r="R83" s="8">
        <v>0.52944914447694924</v>
      </c>
      <c r="S83" s="8">
        <v>27</v>
      </c>
    </row>
    <row r="84" spans="1:19" ht="43.2" x14ac:dyDescent="0.3">
      <c r="A84" s="3" t="s">
        <v>514</v>
      </c>
      <c r="B84" s="3" t="s">
        <v>968</v>
      </c>
      <c r="C84" s="3" t="s">
        <v>515</v>
      </c>
      <c r="D84" s="3" t="s">
        <v>118</v>
      </c>
      <c r="E84" s="3"/>
      <c r="F84" s="3" t="s">
        <v>349</v>
      </c>
      <c r="G84" s="3" t="s">
        <v>508</v>
      </c>
      <c r="H84" s="3" t="s">
        <v>509</v>
      </c>
      <c r="I84" s="3" t="s">
        <v>516</v>
      </c>
      <c r="J84" s="8"/>
      <c r="K84" s="8"/>
      <c r="L84" s="8"/>
      <c r="M84" s="8"/>
      <c r="N84" s="8"/>
      <c r="O84" s="21">
        <v>1500000</v>
      </c>
      <c r="P84" s="8">
        <v>75.490000000000009</v>
      </c>
      <c r="Q84" s="8">
        <v>20</v>
      </c>
      <c r="R84" s="8">
        <v>0.50326666666666675</v>
      </c>
      <c r="S84" s="8">
        <v>28</v>
      </c>
    </row>
    <row r="85" spans="1:19" ht="28.8" x14ac:dyDescent="0.3">
      <c r="A85" s="3" t="s">
        <v>808</v>
      </c>
      <c r="B85" s="3" t="s">
        <v>968</v>
      </c>
      <c r="C85" s="3" t="s">
        <v>809</v>
      </c>
      <c r="D85" s="3" t="s">
        <v>19</v>
      </c>
      <c r="E85" s="3" t="s">
        <v>137</v>
      </c>
      <c r="F85" s="3" t="s">
        <v>810</v>
      </c>
      <c r="G85" s="3" t="s">
        <v>42</v>
      </c>
      <c r="H85" s="3" t="s">
        <v>42</v>
      </c>
      <c r="I85" s="3" t="s">
        <v>811</v>
      </c>
      <c r="J85" s="8"/>
      <c r="K85" s="8"/>
      <c r="L85" s="8"/>
      <c r="M85" s="8"/>
      <c r="N85" s="8"/>
      <c r="O85" s="21">
        <v>1300000</v>
      </c>
      <c r="P85" s="8">
        <v>56.589999999999996</v>
      </c>
      <c r="Q85" s="8">
        <v>126</v>
      </c>
      <c r="R85" s="8">
        <v>0.43530769230769228</v>
      </c>
      <c r="S85" s="8">
        <v>30</v>
      </c>
    </row>
    <row r="86" spans="1:19" ht="43.2" x14ac:dyDescent="0.3">
      <c r="A86" s="3" t="s">
        <v>16</v>
      </c>
      <c r="B86" s="3" t="s">
        <v>968</v>
      </c>
      <c r="C86" s="3" t="s">
        <v>18</v>
      </c>
      <c r="D86" s="3" t="s">
        <v>19</v>
      </c>
      <c r="E86" s="3" t="s">
        <v>20</v>
      </c>
      <c r="F86" s="3" t="s">
        <v>21</v>
      </c>
      <c r="G86" s="3" t="s">
        <v>22</v>
      </c>
      <c r="H86" s="3" t="s">
        <v>23</v>
      </c>
      <c r="I86" s="3" t="s">
        <v>24</v>
      </c>
      <c r="J86" s="8"/>
      <c r="K86" s="8"/>
      <c r="L86" s="8"/>
      <c r="M86" s="8"/>
      <c r="N86" s="8"/>
      <c r="O86" s="21">
        <v>1837240</v>
      </c>
      <c r="P86" s="8">
        <v>77.91</v>
      </c>
      <c r="Q86" s="8">
        <v>14</v>
      </c>
      <c r="R86" s="8">
        <v>0.4240600030480503</v>
      </c>
      <c r="S86" s="8">
        <v>31</v>
      </c>
    </row>
    <row r="87" spans="1:19" ht="28.8" x14ac:dyDescent="0.3">
      <c r="A87" s="3" t="s">
        <v>517</v>
      </c>
      <c r="B87" s="3" t="s">
        <v>968</v>
      </c>
      <c r="C87" s="3" t="s">
        <v>518</v>
      </c>
      <c r="D87" s="3" t="s">
        <v>118</v>
      </c>
      <c r="E87" s="3" t="s">
        <v>20</v>
      </c>
      <c r="F87" s="3" t="s">
        <v>519</v>
      </c>
      <c r="G87" s="3" t="s">
        <v>520</v>
      </c>
      <c r="H87" s="3" t="s">
        <v>521</v>
      </c>
      <c r="I87" s="3" t="s">
        <v>522</v>
      </c>
      <c r="J87" s="8"/>
      <c r="K87" s="8"/>
      <c r="L87" s="8"/>
      <c r="M87" s="8"/>
      <c r="N87" s="8"/>
      <c r="O87" s="21">
        <v>2000000</v>
      </c>
      <c r="P87" s="8">
        <v>83.16</v>
      </c>
      <c r="Q87" s="8">
        <v>4</v>
      </c>
      <c r="R87" s="8">
        <v>0.4158</v>
      </c>
      <c r="S87" s="8">
        <v>32</v>
      </c>
    </row>
    <row r="88" spans="1:19" ht="43.2" x14ac:dyDescent="0.3">
      <c r="A88" s="3" t="s">
        <v>45</v>
      </c>
      <c r="B88" s="3" t="s">
        <v>968</v>
      </c>
      <c r="C88" s="3" t="s">
        <v>46</v>
      </c>
      <c r="D88" s="3" t="s">
        <v>118</v>
      </c>
      <c r="E88" s="3" t="s">
        <v>34</v>
      </c>
      <c r="F88" s="3" t="s">
        <v>47</v>
      </c>
      <c r="G88" s="3" t="s">
        <v>48</v>
      </c>
      <c r="H88" s="3" t="s">
        <v>49</v>
      </c>
      <c r="I88" s="3" t="s">
        <v>50</v>
      </c>
      <c r="J88" s="8"/>
      <c r="K88" s="8"/>
      <c r="L88" s="8"/>
      <c r="M88" s="8"/>
      <c r="N88" s="8"/>
      <c r="O88" s="21">
        <v>1549672</v>
      </c>
      <c r="P88" s="8">
        <v>58.67</v>
      </c>
      <c r="Q88" s="8">
        <v>115</v>
      </c>
      <c r="R88" s="8">
        <v>0.37859624488278809</v>
      </c>
      <c r="S88" s="8">
        <v>33</v>
      </c>
    </row>
    <row r="89" spans="1:19" ht="72" x14ac:dyDescent="0.3">
      <c r="A89" s="3" t="s">
        <v>565</v>
      </c>
      <c r="B89" s="3" t="s">
        <v>968</v>
      </c>
      <c r="C89" s="3" t="s">
        <v>566</v>
      </c>
      <c r="D89" s="3" t="s">
        <v>118</v>
      </c>
      <c r="E89" s="3" t="s">
        <v>20</v>
      </c>
      <c r="F89" s="3" t="s">
        <v>351</v>
      </c>
      <c r="G89" s="3" t="s">
        <v>567</v>
      </c>
      <c r="H89" s="3" t="s">
        <v>233</v>
      </c>
      <c r="I89" s="3" t="s">
        <v>568</v>
      </c>
      <c r="J89" s="8"/>
      <c r="K89" s="8"/>
      <c r="L89" s="8"/>
      <c r="M89" s="8"/>
      <c r="N89" s="8"/>
      <c r="O89" s="21">
        <v>2300000</v>
      </c>
      <c r="P89" s="8">
        <v>73.92</v>
      </c>
      <c r="Q89" s="8">
        <v>26</v>
      </c>
      <c r="R89" s="8">
        <v>0.32139130434782609</v>
      </c>
      <c r="S89" s="8">
        <v>35</v>
      </c>
    </row>
    <row r="90" spans="1:19" ht="28.8" x14ac:dyDescent="0.3">
      <c r="A90" s="3" t="s">
        <v>213</v>
      </c>
      <c r="B90" s="3" t="s">
        <v>968</v>
      </c>
      <c r="C90" s="3" t="s">
        <v>214</v>
      </c>
      <c r="D90" s="3" t="s">
        <v>19</v>
      </c>
      <c r="E90" s="3" t="s">
        <v>158</v>
      </c>
      <c r="F90" s="3" t="s">
        <v>215</v>
      </c>
      <c r="G90" s="3" t="s">
        <v>216</v>
      </c>
      <c r="H90" s="3" t="s">
        <v>42</v>
      </c>
      <c r="I90" s="3" t="s">
        <v>217</v>
      </c>
      <c r="J90" s="8"/>
      <c r="K90" s="8"/>
      <c r="L90" s="8"/>
      <c r="M90" s="8"/>
      <c r="N90" s="8"/>
      <c r="O90" s="21">
        <v>1826056.7999999998</v>
      </c>
      <c r="P90" s="8">
        <v>56.17</v>
      </c>
      <c r="Q90" s="8">
        <v>131</v>
      </c>
      <c r="R90" s="8">
        <v>0.30760269888647501</v>
      </c>
      <c r="S90" s="8">
        <v>37</v>
      </c>
    </row>
    <row r="91" spans="1:19" ht="28.8" x14ac:dyDescent="0.3">
      <c r="A91" s="3" t="s">
        <v>146</v>
      </c>
      <c r="B91" s="3" t="s">
        <v>968</v>
      </c>
      <c r="C91" s="3" t="s">
        <v>147</v>
      </c>
      <c r="D91" s="3" t="s">
        <v>118</v>
      </c>
      <c r="E91" s="3" t="s">
        <v>137</v>
      </c>
      <c r="F91" s="3" t="s">
        <v>148</v>
      </c>
      <c r="G91" s="3" t="s">
        <v>149</v>
      </c>
      <c r="H91" s="3" t="s">
        <v>42</v>
      </c>
      <c r="I91" s="3" t="s">
        <v>150</v>
      </c>
      <c r="J91" s="8"/>
      <c r="K91" s="8"/>
      <c r="L91" s="8"/>
      <c r="M91" s="8"/>
      <c r="N91" s="8"/>
      <c r="O91" s="21">
        <v>2556160</v>
      </c>
      <c r="P91" s="8">
        <v>70.150000000000006</v>
      </c>
      <c r="Q91" s="8">
        <v>46</v>
      </c>
      <c r="R91" s="8">
        <v>0.27443509013520284</v>
      </c>
      <c r="S91" s="8">
        <v>40</v>
      </c>
    </row>
    <row r="92" spans="1:19" ht="43.2" x14ac:dyDescent="0.3">
      <c r="A92" s="3" t="s">
        <v>557</v>
      </c>
      <c r="B92" s="3" t="s">
        <v>968</v>
      </c>
      <c r="C92" s="3" t="s">
        <v>558</v>
      </c>
      <c r="D92" s="3" t="s">
        <v>19</v>
      </c>
      <c r="E92" s="3" t="s">
        <v>158</v>
      </c>
      <c r="F92" s="3" t="s">
        <v>559</v>
      </c>
      <c r="G92" s="3" t="s">
        <v>42</v>
      </c>
      <c r="H92" s="3" t="s">
        <v>42</v>
      </c>
      <c r="I92" s="3" t="s">
        <v>560</v>
      </c>
      <c r="J92" s="8"/>
      <c r="K92" s="8"/>
      <c r="L92" s="8"/>
      <c r="M92" s="8"/>
      <c r="N92" s="8"/>
      <c r="O92" s="21">
        <v>2200000</v>
      </c>
      <c r="P92" s="8">
        <v>59.330000000000005</v>
      </c>
      <c r="Q92" s="8">
        <v>109</v>
      </c>
      <c r="R92" s="8">
        <v>0.26968181818181819</v>
      </c>
      <c r="S92" s="8">
        <v>41</v>
      </c>
    </row>
    <row r="93" spans="1:19" ht="43.2" x14ac:dyDescent="0.3">
      <c r="A93" s="3" t="s">
        <v>129</v>
      </c>
      <c r="B93" s="3" t="s">
        <v>968</v>
      </c>
      <c r="C93" s="3" t="s">
        <v>130</v>
      </c>
      <c r="D93" s="3" t="s">
        <v>118</v>
      </c>
      <c r="E93" s="3" t="s">
        <v>34</v>
      </c>
      <c r="F93" s="3" t="s">
        <v>131</v>
      </c>
      <c r="G93" s="3" t="s">
        <v>132</v>
      </c>
      <c r="H93" s="3" t="s">
        <v>133</v>
      </c>
      <c r="I93" s="3" t="s">
        <v>134</v>
      </c>
      <c r="J93" s="8"/>
      <c r="K93" s="8"/>
      <c r="L93" s="8"/>
      <c r="M93" s="8"/>
      <c r="N93" s="8"/>
      <c r="O93" s="21">
        <v>3450816</v>
      </c>
      <c r="P93" s="8">
        <v>82.25</v>
      </c>
      <c r="Q93" s="8">
        <v>6</v>
      </c>
      <c r="R93" s="8">
        <v>0.23834942228157052</v>
      </c>
      <c r="S93" s="8">
        <v>45</v>
      </c>
    </row>
    <row r="94" spans="1:19" ht="43.2" x14ac:dyDescent="0.3">
      <c r="A94" s="3" t="s">
        <v>32</v>
      </c>
      <c r="B94" s="3" t="s">
        <v>968</v>
      </c>
      <c r="C94" s="3" t="s">
        <v>33</v>
      </c>
      <c r="D94" s="3" t="s">
        <v>19</v>
      </c>
      <c r="E94" s="3" t="s">
        <v>34</v>
      </c>
      <c r="F94" s="3" t="s">
        <v>35</v>
      </c>
      <c r="G94" s="3" t="s">
        <v>36</v>
      </c>
      <c r="H94" s="3" t="s">
        <v>37</v>
      </c>
      <c r="I94" s="3" t="s">
        <v>38</v>
      </c>
      <c r="J94" s="8"/>
      <c r="K94" s="8"/>
      <c r="L94" s="8"/>
      <c r="M94" s="8"/>
      <c r="N94" s="8"/>
      <c r="O94" s="21">
        <v>2730803.2415999998</v>
      </c>
      <c r="P94" s="8">
        <v>62</v>
      </c>
      <c r="Q94" s="8">
        <v>98</v>
      </c>
      <c r="R94" s="8">
        <v>0.22703942581990527</v>
      </c>
      <c r="S94" s="8">
        <v>47</v>
      </c>
    </row>
    <row r="95" spans="1:19" ht="43.2" x14ac:dyDescent="0.3">
      <c r="A95" s="3" t="s">
        <v>523</v>
      </c>
      <c r="B95" s="3" t="s">
        <v>968</v>
      </c>
      <c r="C95" s="3" t="s">
        <v>524</v>
      </c>
      <c r="D95" s="3" t="s">
        <v>118</v>
      </c>
      <c r="E95" s="3"/>
      <c r="F95" s="3" t="s">
        <v>525</v>
      </c>
      <c r="G95" s="3" t="s">
        <v>526</v>
      </c>
      <c r="H95" s="3" t="s">
        <v>527</v>
      </c>
      <c r="I95" s="3" t="s">
        <v>528</v>
      </c>
      <c r="J95" s="8"/>
      <c r="K95" s="8"/>
      <c r="L95" s="8"/>
      <c r="M95" s="8"/>
      <c r="N95" s="8"/>
      <c r="O95" s="21">
        <v>3100000</v>
      </c>
      <c r="P95" s="8">
        <v>69.67</v>
      </c>
      <c r="Q95" s="8">
        <v>50</v>
      </c>
      <c r="R95" s="8">
        <v>0.22474193548387097</v>
      </c>
      <c r="S95" s="8">
        <v>48</v>
      </c>
    </row>
    <row r="96" spans="1:19" ht="43.2" x14ac:dyDescent="0.3">
      <c r="A96" s="3" t="s">
        <v>57</v>
      </c>
      <c r="B96" s="3" t="s">
        <v>968</v>
      </c>
      <c r="C96" s="3" t="s">
        <v>58</v>
      </c>
      <c r="D96" s="3" t="s">
        <v>59</v>
      </c>
      <c r="E96" s="3" t="s">
        <v>20</v>
      </c>
      <c r="F96" s="3" t="s">
        <v>60</v>
      </c>
      <c r="G96" s="3" t="s">
        <v>61</v>
      </c>
      <c r="H96" s="3" t="s">
        <v>62</v>
      </c>
      <c r="I96" s="3" t="s">
        <v>63</v>
      </c>
      <c r="J96" s="8"/>
      <c r="K96" s="8"/>
      <c r="L96" s="8"/>
      <c r="M96" s="8"/>
      <c r="N96" s="8"/>
      <c r="O96" s="21">
        <v>2779824</v>
      </c>
      <c r="P96" s="8">
        <v>61.839999999999996</v>
      </c>
      <c r="Q96" s="8">
        <v>99</v>
      </c>
      <c r="R96" s="8">
        <v>0.22246012697206727</v>
      </c>
      <c r="S96" s="8">
        <v>49</v>
      </c>
    </row>
    <row r="97" spans="1:19" ht="57.6" x14ac:dyDescent="0.3">
      <c r="A97" s="3" t="s">
        <v>817</v>
      </c>
      <c r="B97" s="3" t="s">
        <v>968</v>
      </c>
      <c r="C97" s="3" t="s">
        <v>818</v>
      </c>
      <c r="D97" s="3" t="s">
        <v>19</v>
      </c>
      <c r="E97" s="3" t="s">
        <v>34</v>
      </c>
      <c r="F97" s="3" t="s">
        <v>819</v>
      </c>
      <c r="G97" s="3" t="s">
        <v>820</v>
      </c>
      <c r="H97" s="3" t="s">
        <v>821</v>
      </c>
      <c r="I97" s="3" t="s">
        <v>822</v>
      </c>
      <c r="J97" s="8"/>
      <c r="K97" s="8"/>
      <c r="L97" s="8"/>
      <c r="M97" s="8"/>
      <c r="N97" s="8"/>
      <c r="O97" s="21">
        <v>2900000</v>
      </c>
      <c r="P97" s="8">
        <v>64.5</v>
      </c>
      <c r="Q97" s="8">
        <v>77</v>
      </c>
      <c r="R97" s="8">
        <v>0.22241379310344828</v>
      </c>
      <c r="S97" s="8">
        <v>50</v>
      </c>
    </row>
    <row r="98" spans="1:19" ht="57.6" x14ac:dyDescent="0.3">
      <c r="A98" s="3" t="s">
        <v>594</v>
      </c>
      <c r="B98" s="3" t="s">
        <v>968</v>
      </c>
      <c r="C98" s="3" t="s">
        <v>595</v>
      </c>
      <c r="D98" s="3" t="s">
        <v>19</v>
      </c>
      <c r="E98" s="3" t="s">
        <v>158</v>
      </c>
      <c r="F98" s="3" t="s">
        <v>596</v>
      </c>
      <c r="G98" s="3" t="s">
        <v>42</v>
      </c>
      <c r="H98" s="3" t="s">
        <v>42</v>
      </c>
      <c r="I98" s="3" t="s">
        <v>597</v>
      </c>
      <c r="J98" s="8"/>
      <c r="K98" s="8"/>
      <c r="L98" s="8"/>
      <c r="M98" s="8"/>
      <c r="N98" s="8"/>
      <c r="O98" s="21">
        <v>3400000</v>
      </c>
      <c r="P98" s="8">
        <v>74.92</v>
      </c>
      <c r="Q98" s="8">
        <v>23</v>
      </c>
      <c r="R98" s="8">
        <v>0.22035294117647058</v>
      </c>
      <c r="S98" s="8">
        <v>51</v>
      </c>
    </row>
    <row r="99" spans="1:19" ht="57.6" x14ac:dyDescent="0.3">
      <c r="A99" s="3" t="s">
        <v>183</v>
      </c>
      <c r="B99" s="3" t="s">
        <v>968</v>
      </c>
      <c r="C99" s="3" t="s">
        <v>184</v>
      </c>
      <c r="D99" s="3" t="s">
        <v>118</v>
      </c>
      <c r="E99" s="3" t="s">
        <v>119</v>
      </c>
      <c r="F99" s="3" t="s">
        <v>125</v>
      </c>
      <c r="G99" s="3" t="s">
        <v>185</v>
      </c>
      <c r="H99" s="3" t="s">
        <v>186</v>
      </c>
      <c r="I99" s="3" t="s">
        <v>187</v>
      </c>
      <c r="J99" s="8"/>
      <c r="K99" s="8"/>
      <c r="L99" s="8"/>
      <c r="M99" s="8"/>
      <c r="N99" s="8"/>
      <c r="O99" s="21">
        <v>2987512</v>
      </c>
      <c r="P99" s="8">
        <v>62.99</v>
      </c>
      <c r="Q99" s="8">
        <v>90</v>
      </c>
      <c r="R99" s="8">
        <v>0.21084434137837774</v>
      </c>
      <c r="S99" s="8">
        <v>52</v>
      </c>
    </row>
    <row r="100" spans="1:19" ht="57.6" x14ac:dyDescent="0.3">
      <c r="A100" s="3" t="s">
        <v>226</v>
      </c>
      <c r="B100" s="3" t="s">
        <v>968</v>
      </c>
      <c r="C100" s="3" t="s">
        <v>227</v>
      </c>
      <c r="D100" s="3" t="s">
        <v>19</v>
      </c>
      <c r="E100" s="3" t="s">
        <v>119</v>
      </c>
      <c r="F100" s="3" t="s">
        <v>206</v>
      </c>
      <c r="G100" s="3" t="s">
        <v>207</v>
      </c>
      <c r="H100" s="3" t="s">
        <v>228</v>
      </c>
      <c r="I100" s="3" t="s">
        <v>229</v>
      </c>
      <c r="J100" s="8"/>
      <c r="K100" s="8"/>
      <c r="L100" s="8"/>
      <c r="M100" s="8"/>
      <c r="N100" s="8"/>
      <c r="O100" s="21">
        <v>3994000</v>
      </c>
      <c r="P100" s="8">
        <v>74.58</v>
      </c>
      <c r="Q100" s="8">
        <v>24</v>
      </c>
      <c r="R100" s="8">
        <v>0.18673009514271405</v>
      </c>
      <c r="S100" s="8">
        <v>54</v>
      </c>
    </row>
    <row r="101" spans="1:19" ht="28.8" x14ac:dyDescent="0.3">
      <c r="A101" s="3" t="s">
        <v>506</v>
      </c>
      <c r="B101" s="3" t="s">
        <v>968</v>
      </c>
      <c r="C101" s="3" t="s">
        <v>507</v>
      </c>
      <c r="D101" s="3" t="s">
        <v>118</v>
      </c>
      <c r="E101" s="3"/>
      <c r="F101" s="3" t="s">
        <v>349</v>
      </c>
      <c r="G101" s="3" t="s">
        <v>508</v>
      </c>
      <c r="H101" s="3" t="s">
        <v>509</v>
      </c>
      <c r="I101" s="3" t="s">
        <v>510</v>
      </c>
      <c r="J101" s="8"/>
      <c r="K101" s="8"/>
      <c r="L101" s="8"/>
      <c r="M101" s="8"/>
      <c r="N101" s="8"/>
      <c r="O101" s="21">
        <v>3900000</v>
      </c>
      <c r="P101" s="8">
        <v>68.66</v>
      </c>
      <c r="Q101" s="8">
        <v>58</v>
      </c>
      <c r="R101" s="8">
        <v>0.17605128205128204</v>
      </c>
      <c r="S101" s="8">
        <v>56</v>
      </c>
    </row>
    <row r="102" spans="1:19" ht="28.8" x14ac:dyDescent="0.3">
      <c r="A102" s="3" t="s">
        <v>446</v>
      </c>
      <c r="B102" s="3" t="s">
        <v>968</v>
      </c>
      <c r="C102" s="3" t="s">
        <v>447</v>
      </c>
      <c r="D102" s="3" t="s">
        <v>78</v>
      </c>
      <c r="E102" s="3" t="s">
        <v>158</v>
      </c>
      <c r="F102" s="3" t="s">
        <v>448</v>
      </c>
      <c r="G102" s="3" t="s">
        <v>42</v>
      </c>
      <c r="H102" s="3" t="s">
        <v>42</v>
      </c>
      <c r="I102" s="3" t="s">
        <v>442</v>
      </c>
      <c r="J102" s="8"/>
      <c r="K102" s="8"/>
      <c r="L102" s="8"/>
      <c r="M102" s="8"/>
      <c r="N102" s="8"/>
      <c r="O102" s="21">
        <v>3900000</v>
      </c>
      <c r="P102" s="8">
        <v>68.150000000000006</v>
      </c>
      <c r="Q102" s="8">
        <v>62</v>
      </c>
      <c r="R102" s="8">
        <v>0.17474358974358975</v>
      </c>
      <c r="S102" s="8">
        <v>58</v>
      </c>
    </row>
    <row r="103" spans="1:19" ht="43.2" x14ac:dyDescent="0.3">
      <c r="A103" s="3" t="s">
        <v>239</v>
      </c>
      <c r="B103" s="3" t="s">
        <v>968</v>
      </c>
      <c r="C103" s="3" t="s">
        <v>240</v>
      </c>
      <c r="D103" s="3" t="s">
        <v>118</v>
      </c>
      <c r="E103" s="3" t="s">
        <v>171</v>
      </c>
      <c r="F103" s="3" t="s">
        <v>120</v>
      </c>
      <c r="G103" s="3" t="s">
        <v>241</v>
      </c>
      <c r="H103" s="3" t="s">
        <v>42</v>
      </c>
      <c r="I103" s="3" t="s">
        <v>242</v>
      </c>
      <c r="J103" s="8"/>
      <c r="K103" s="8"/>
      <c r="L103" s="8"/>
      <c r="M103" s="8"/>
      <c r="N103" s="8"/>
      <c r="O103" s="21">
        <v>4473280</v>
      </c>
      <c r="P103" s="8">
        <v>72</v>
      </c>
      <c r="Q103" s="8">
        <v>35</v>
      </c>
      <c r="R103" s="8">
        <v>0.16095571929322558</v>
      </c>
      <c r="S103" s="8">
        <v>59</v>
      </c>
    </row>
    <row r="104" spans="1:19" ht="43.2" x14ac:dyDescent="0.3">
      <c r="A104" s="3" t="s">
        <v>652</v>
      </c>
      <c r="B104" s="3" t="s">
        <v>968</v>
      </c>
      <c r="C104" s="3" t="s">
        <v>653</v>
      </c>
      <c r="D104" s="3" t="s">
        <v>170</v>
      </c>
      <c r="E104" s="3" t="s">
        <v>137</v>
      </c>
      <c r="F104" s="3" t="s">
        <v>654</v>
      </c>
      <c r="G104" s="3" t="s">
        <v>655</v>
      </c>
      <c r="H104" s="3" t="s">
        <v>42</v>
      </c>
      <c r="I104" s="3" t="s">
        <v>656</v>
      </c>
      <c r="J104" s="8"/>
      <c r="K104" s="8"/>
      <c r="L104" s="8"/>
      <c r="M104" s="8"/>
      <c r="N104" s="8"/>
      <c r="O104" s="21">
        <v>3003488</v>
      </c>
      <c r="P104" s="8">
        <v>48.339999999999996</v>
      </c>
      <c r="Q104" s="8">
        <v>170</v>
      </c>
      <c r="R104" s="8">
        <v>0.16094620654385833</v>
      </c>
      <c r="S104" s="8">
        <v>60</v>
      </c>
    </row>
    <row r="105" spans="1:19" ht="43.2" x14ac:dyDescent="0.3">
      <c r="A105" s="3" t="s">
        <v>70</v>
      </c>
      <c r="B105" s="3" t="s">
        <v>968</v>
      </c>
      <c r="C105" s="3" t="s">
        <v>71</v>
      </c>
      <c r="D105" s="3" t="s">
        <v>170</v>
      </c>
      <c r="E105" s="3" t="s">
        <v>20</v>
      </c>
      <c r="F105" s="3" t="s">
        <v>72</v>
      </c>
      <c r="G105" s="3" t="s">
        <v>73</v>
      </c>
      <c r="H105" s="3" t="s">
        <v>74</v>
      </c>
      <c r="I105" s="3" t="s">
        <v>75</v>
      </c>
      <c r="J105" s="8"/>
      <c r="K105" s="8"/>
      <c r="L105" s="8"/>
      <c r="M105" s="8"/>
      <c r="N105" s="8"/>
      <c r="O105" s="21">
        <v>5112320</v>
      </c>
      <c r="P105" s="8">
        <v>81.149999999999991</v>
      </c>
      <c r="Q105" s="8">
        <v>8</v>
      </c>
      <c r="R105" s="8">
        <v>0.15873419504256384</v>
      </c>
      <c r="S105" s="8">
        <v>61</v>
      </c>
    </row>
    <row r="106" spans="1:19" ht="43.2" x14ac:dyDescent="0.3">
      <c r="A106" s="3" t="s">
        <v>494</v>
      </c>
      <c r="B106" s="3" t="s">
        <v>968</v>
      </c>
      <c r="C106" s="3" t="s">
        <v>495</v>
      </c>
      <c r="D106" s="3" t="s">
        <v>118</v>
      </c>
      <c r="E106" s="3"/>
      <c r="F106" s="3" t="s">
        <v>423</v>
      </c>
      <c r="G106" s="3" t="s">
        <v>496</v>
      </c>
      <c r="H106" s="3" t="s">
        <v>497</v>
      </c>
      <c r="I106" s="3" t="s">
        <v>498</v>
      </c>
      <c r="J106" s="8"/>
      <c r="K106" s="8"/>
      <c r="L106" s="8"/>
      <c r="M106" s="8"/>
      <c r="N106" s="8"/>
      <c r="O106" s="21">
        <v>4700000</v>
      </c>
      <c r="P106" s="8">
        <v>68.149999999999991</v>
      </c>
      <c r="Q106" s="8">
        <v>64</v>
      </c>
      <c r="R106" s="8">
        <v>0.14499999999999999</v>
      </c>
      <c r="S106" s="8">
        <v>63</v>
      </c>
    </row>
    <row r="107" spans="1:19" ht="43.2" x14ac:dyDescent="0.3">
      <c r="A107" s="3" t="s">
        <v>26</v>
      </c>
      <c r="B107" s="3" t="s">
        <v>968</v>
      </c>
      <c r="C107" s="3" t="s">
        <v>27</v>
      </c>
      <c r="D107" s="3" t="s">
        <v>170</v>
      </c>
      <c r="E107" s="3" t="s">
        <v>20</v>
      </c>
      <c r="F107" s="3" t="s">
        <v>28</v>
      </c>
      <c r="G107" s="3" t="s">
        <v>29</v>
      </c>
      <c r="H107" s="3" t="s">
        <v>30</v>
      </c>
      <c r="I107" s="3" t="s">
        <v>31</v>
      </c>
      <c r="J107" s="8"/>
      <c r="K107" s="8"/>
      <c r="L107" s="8"/>
      <c r="M107" s="8"/>
      <c r="N107" s="8"/>
      <c r="O107" s="21">
        <v>5655504</v>
      </c>
      <c r="P107" s="8">
        <v>79.649999999999991</v>
      </c>
      <c r="Q107" s="8">
        <v>9</v>
      </c>
      <c r="R107" s="8">
        <v>0.14083625438157235</v>
      </c>
      <c r="S107" s="8">
        <v>64</v>
      </c>
    </row>
    <row r="108" spans="1:19" ht="72" x14ac:dyDescent="0.3">
      <c r="A108" s="3" t="s">
        <v>403</v>
      </c>
      <c r="B108" s="3" t="s">
        <v>968</v>
      </c>
      <c r="C108" s="3" t="s">
        <v>405</v>
      </c>
      <c r="D108" s="3" t="s">
        <v>170</v>
      </c>
      <c r="E108" s="3" t="s">
        <v>137</v>
      </c>
      <c r="F108" s="3" t="s">
        <v>406</v>
      </c>
      <c r="G108" s="3" t="s">
        <v>42</v>
      </c>
      <c r="H108" s="3" t="s">
        <v>42</v>
      </c>
      <c r="I108" s="3" t="s">
        <v>407</v>
      </c>
      <c r="J108" s="8"/>
      <c r="K108" s="8"/>
      <c r="L108" s="8"/>
      <c r="M108" s="8"/>
      <c r="N108" s="8"/>
      <c r="O108" s="21">
        <v>4600000</v>
      </c>
      <c r="P108" s="8">
        <v>62.830000000000005</v>
      </c>
      <c r="Q108" s="8">
        <v>92</v>
      </c>
      <c r="R108" s="8">
        <v>0.13658695652173913</v>
      </c>
      <c r="S108" s="8">
        <v>65</v>
      </c>
    </row>
    <row r="109" spans="1:19" ht="43.2" x14ac:dyDescent="0.3">
      <c r="A109" s="3" t="s">
        <v>443</v>
      </c>
      <c r="B109" s="3" t="s">
        <v>968</v>
      </c>
      <c r="C109" s="3" t="s">
        <v>444</v>
      </c>
      <c r="D109" s="3" t="s">
        <v>78</v>
      </c>
      <c r="E109" s="3" t="s">
        <v>158</v>
      </c>
      <c r="F109" s="3" t="s">
        <v>445</v>
      </c>
      <c r="G109" s="3" t="s">
        <v>42</v>
      </c>
      <c r="H109" s="3" t="s">
        <v>42</v>
      </c>
      <c r="I109" s="3" t="s">
        <v>442</v>
      </c>
      <c r="J109" s="8"/>
      <c r="K109" s="8"/>
      <c r="L109" s="8"/>
      <c r="M109" s="8"/>
      <c r="N109" s="8"/>
      <c r="O109" s="21">
        <v>3900000</v>
      </c>
      <c r="P109" s="8">
        <v>52.99</v>
      </c>
      <c r="Q109" s="8">
        <v>150</v>
      </c>
      <c r="R109" s="8">
        <v>0.13587179487179488</v>
      </c>
      <c r="S109" s="8">
        <v>66</v>
      </c>
    </row>
    <row r="110" spans="1:19" ht="43.2" x14ac:dyDescent="0.3">
      <c r="A110" s="3" t="s">
        <v>165</v>
      </c>
      <c r="B110" s="3" t="s">
        <v>968</v>
      </c>
      <c r="C110" s="3" t="s">
        <v>166</v>
      </c>
      <c r="D110" s="3" t="s">
        <v>78</v>
      </c>
      <c r="E110" s="3" t="s">
        <v>119</v>
      </c>
      <c r="F110" s="3" t="s">
        <v>125</v>
      </c>
      <c r="G110" s="3" t="s">
        <v>167</v>
      </c>
      <c r="H110" s="3" t="s">
        <v>42</v>
      </c>
      <c r="I110" s="3" t="s">
        <v>164</v>
      </c>
      <c r="J110" s="8"/>
      <c r="K110" s="8"/>
      <c r="L110" s="8"/>
      <c r="M110" s="8"/>
      <c r="N110" s="8"/>
      <c r="O110" s="21">
        <v>4776824</v>
      </c>
      <c r="P110" s="8">
        <v>64.489999999999995</v>
      </c>
      <c r="Q110" s="8">
        <v>78</v>
      </c>
      <c r="R110" s="8">
        <v>0.1350060207367908</v>
      </c>
      <c r="S110" s="8">
        <v>67</v>
      </c>
    </row>
    <row r="111" spans="1:19" ht="43.2" x14ac:dyDescent="0.3">
      <c r="A111" s="3" t="s">
        <v>439</v>
      </c>
      <c r="B111" s="3" t="s">
        <v>968</v>
      </c>
      <c r="C111" s="3" t="s">
        <v>440</v>
      </c>
      <c r="D111" s="3" t="s">
        <v>78</v>
      </c>
      <c r="E111" s="3" t="s">
        <v>158</v>
      </c>
      <c r="F111" s="3" t="s">
        <v>441</v>
      </c>
      <c r="G111" s="3" t="s">
        <v>42</v>
      </c>
      <c r="H111" s="3" t="s">
        <v>42</v>
      </c>
      <c r="I111" s="3" t="s">
        <v>442</v>
      </c>
      <c r="J111" s="8"/>
      <c r="K111" s="8"/>
      <c r="L111" s="8"/>
      <c r="M111" s="8"/>
      <c r="N111" s="8"/>
      <c r="O111" s="21">
        <v>3900000</v>
      </c>
      <c r="P111" s="8">
        <v>50.33</v>
      </c>
      <c r="Q111" s="8">
        <v>163</v>
      </c>
      <c r="R111" s="8">
        <v>0.12905128205128205</v>
      </c>
      <c r="S111" s="8">
        <v>68</v>
      </c>
    </row>
    <row r="112" spans="1:19" ht="43.2" x14ac:dyDescent="0.3">
      <c r="A112" s="3" t="s">
        <v>248</v>
      </c>
      <c r="B112" s="3" t="s">
        <v>968</v>
      </c>
      <c r="C112" s="3" t="s">
        <v>249</v>
      </c>
      <c r="D112" s="3" t="s">
        <v>118</v>
      </c>
      <c r="E112" s="3" t="s">
        <v>34</v>
      </c>
      <c r="F112" s="3" t="s">
        <v>131</v>
      </c>
      <c r="G112" s="3" t="s">
        <v>233</v>
      </c>
      <c r="H112" s="3" t="s">
        <v>250</v>
      </c>
      <c r="I112" s="3" t="s">
        <v>251</v>
      </c>
      <c r="J112" s="8"/>
      <c r="K112" s="8"/>
      <c r="L112" s="8"/>
      <c r="M112" s="8"/>
      <c r="N112" s="8"/>
      <c r="O112" s="21">
        <v>6070880</v>
      </c>
      <c r="P112" s="8">
        <v>77.08</v>
      </c>
      <c r="Q112" s="8">
        <v>16</v>
      </c>
      <c r="R112" s="8">
        <v>0.12696676593838124</v>
      </c>
      <c r="S112" s="8">
        <v>69</v>
      </c>
    </row>
    <row r="113" spans="1:19" ht="43.2" x14ac:dyDescent="0.3">
      <c r="A113" s="3" t="s">
        <v>470</v>
      </c>
      <c r="B113" s="3" t="s">
        <v>968</v>
      </c>
      <c r="C113" s="3" t="s">
        <v>471</v>
      </c>
      <c r="D113" s="3" t="s">
        <v>118</v>
      </c>
      <c r="E113" s="3" t="s">
        <v>158</v>
      </c>
      <c r="F113" s="3" t="s">
        <v>472</v>
      </c>
      <c r="G113" s="3" t="s">
        <v>42</v>
      </c>
      <c r="H113" s="3" t="s">
        <v>42</v>
      </c>
      <c r="I113" s="3" t="s">
        <v>473</v>
      </c>
      <c r="J113" s="8"/>
      <c r="K113" s="8"/>
      <c r="L113" s="8"/>
      <c r="M113" s="8"/>
      <c r="N113" s="8"/>
      <c r="O113" s="21">
        <v>6600000</v>
      </c>
      <c r="P113" s="8">
        <v>83.759999999999991</v>
      </c>
      <c r="Q113" s="8">
        <v>3</v>
      </c>
      <c r="R113" s="8">
        <v>0.12690909090909089</v>
      </c>
      <c r="S113" s="8">
        <v>70</v>
      </c>
    </row>
    <row r="114" spans="1:19" ht="43.2" x14ac:dyDescent="0.3">
      <c r="A114" s="3" t="s">
        <v>449</v>
      </c>
      <c r="B114" s="3" t="s">
        <v>968</v>
      </c>
      <c r="C114" s="3" t="s">
        <v>450</v>
      </c>
      <c r="D114" s="3" t="s">
        <v>78</v>
      </c>
      <c r="E114" s="3" t="s">
        <v>34</v>
      </c>
      <c r="F114" s="3" t="s">
        <v>451</v>
      </c>
      <c r="G114" s="3" t="s">
        <v>452</v>
      </c>
      <c r="H114" s="3" t="s">
        <v>125</v>
      </c>
      <c r="I114" s="3" t="s">
        <v>453</v>
      </c>
      <c r="J114" s="8"/>
      <c r="K114" s="8"/>
      <c r="L114" s="8"/>
      <c r="M114" s="8"/>
      <c r="N114" s="8"/>
      <c r="O114" s="21">
        <v>6600000</v>
      </c>
      <c r="P114" s="8">
        <v>79.5</v>
      </c>
      <c r="Q114" s="8">
        <v>10</v>
      </c>
      <c r="R114" s="8">
        <v>0.12045454545454545</v>
      </c>
      <c r="S114" s="8">
        <v>71</v>
      </c>
    </row>
    <row r="115" spans="1:19" ht="43.2" x14ac:dyDescent="0.3">
      <c r="A115" s="3" t="s">
        <v>161</v>
      </c>
      <c r="B115" s="3" t="s">
        <v>968</v>
      </c>
      <c r="C115" s="3" t="s">
        <v>162</v>
      </c>
      <c r="D115" s="3" t="s">
        <v>78</v>
      </c>
      <c r="E115" s="3" t="s">
        <v>119</v>
      </c>
      <c r="F115" s="3" t="s">
        <v>143</v>
      </c>
      <c r="G115" s="3" t="s">
        <v>163</v>
      </c>
      <c r="H115" s="3" t="s">
        <v>42</v>
      </c>
      <c r="I115" s="3" t="s">
        <v>164</v>
      </c>
      <c r="J115" s="8"/>
      <c r="K115" s="8"/>
      <c r="L115" s="8"/>
      <c r="M115" s="8"/>
      <c r="N115" s="8"/>
      <c r="O115" s="21">
        <v>5383912</v>
      </c>
      <c r="P115" s="8">
        <v>64</v>
      </c>
      <c r="Q115" s="8">
        <v>82</v>
      </c>
      <c r="R115" s="8">
        <v>0.11887267102434067</v>
      </c>
      <c r="S115" s="8">
        <v>72</v>
      </c>
    </row>
    <row r="116" spans="1:19" ht="43.2" x14ac:dyDescent="0.3">
      <c r="A116" s="3" t="s">
        <v>168</v>
      </c>
      <c r="B116" s="3" t="s">
        <v>968</v>
      </c>
      <c r="C116" s="3" t="s">
        <v>169</v>
      </c>
      <c r="D116" s="3" t="s">
        <v>170</v>
      </c>
      <c r="E116" s="3" t="s">
        <v>171</v>
      </c>
      <c r="F116" s="3" t="s">
        <v>148</v>
      </c>
      <c r="G116" s="3" t="s">
        <v>172</v>
      </c>
      <c r="H116" s="3" t="s">
        <v>42</v>
      </c>
      <c r="I116" s="3" t="s">
        <v>173</v>
      </c>
      <c r="J116" s="8"/>
      <c r="K116" s="8"/>
      <c r="L116" s="8"/>
      <c r="M116" s="8"/>
      <c r="N116" s="8"/>
      <c r="O116" s="21">
        <v>5591600</v>
      </c>
      <c r="P116" s="8">
        <v>65.91</v>
      </c>
      <c r="Q116" s="8">
        <v>68</v>
      </c>
      <c r="R116" s="8">
        <v>0.11787323842907217</v>
      </c>
      <c r="S116" s="8">
        <v>73</v>
      </c>
    </row>
    <row r="117" spans="1:19" ht="43.2" x14ac:dyDescent="0.3">
      <c r="A117" s="3" t="s">
        <v>673</v>
      </c>
      <c r="B117" s="3" t="s">
        <v>968</v>
      </c>
      <c r="C117" s="3" t="s">
        <v>674</v>
      </c>
      <c r="D117" s="3" t="s">
        <v>118</v>
      </c>
      <c r="E117" s="3" t="s">
        <v>205</v>
      </c>
      <c r="F117" s="3" t="s">
        <v>159</v>
      </c>
      <c r="G117" s="3" t="s">
        <v>675</v>
      </c>
      <c r="H117" s="3" t="s">
        <v>676</v>
      </c>
      <c r="I117" s="3" t="s">
        <v>677</v>
      </c>
      <c r="J117" s="8"/>
      <c r="K117" s="8"/>
      <c r="L117" s="8"/>
      <c r="M117" s="8"/>
      <c r="N117" s="8"/>
      <c r="O117" s="21">
        <v>3882168</v>
      </c>
      <c r="P117" s="8">
        <v>45</v>
      </c>
      <c r="Q117" s="8">
        <v>174</v>
      </c>
      <c r="R117" s="8">
        <v>0.11591461265973034</v>
      </c>
      <c r="S117" s="8">
        <v>74</v>
      </c>
    </row>
    <row r="118" spans="1:19" ht="43.2" x14ac:dyDescent="0.3">
      <c r="A118" s="3" t="s">
        <v>235</v>
      </c>
      <c r="B118" s="3" t="s">
        <v>968</v>
      </c>
      <c r="C118" s="3" t="s">
        <v>236</v>
      </c>
      <c r="D118" s="3" t="s">
        <v>78</v>
      </c>
      <c r="E118" s="3" t="s">
        <v>119</v>
      </c>
      <c r="F118" s="3" t="s">
        <v>125</v>
      </c>
      <c r="G118" s="3" t="s">
        <v>237</v>
      </c>
      <c r="H118" s="3" t="s">
        <v>238</v>
      </c>
      <c r="I118" s="3" t="s">
        <v>164</v>
      </c>
      <c r="J118" s="8"/>
      <c r="K118" s="8"/>
      <c r="L118" s="8"/>
      <c r="M118" s="8"/>
      <c r="N118" s="8"/>
      <c r="O118" s="21">
        <v>5831240</v>
      </c>
      <c r="P118" s="8">
        <v>65.48</v>
      </c>
      <c r="Q118" s="8">
        <v>74</v>
      </c>
      <c r="R118" s="8">
        <v>0.11229172525912157</v>
      </c>
      <c r="S118" s="8">
        <v>75</v>
      </c>
    </row>
    <row r="119" spans="1:19" ht="57.6" x14ac:dyDescent="0.3">
      <c r="A119" s="3" t="s">
        <v>83</v>
      </c>
      <c r="B119" s="3" t="s">
        <v>968</v>
      </c>
      <c r="C119" s="3" t="s">
        <v>84</v>
      </c>
      <c r="D119" s="3" t="s">
        <v>118</v>
      </c>
      <c r="E119" s="3" t="s">
        <v>34</v>
      </c>
      <c r="F119" s="3" t="s">
        <v>85</v>
      </c>
      <c r="G119" s="3" t="s">
        <v>86</v>
      </c>
      <c r="H119" s="3" t="s">
        <v>87</v>
      </c>
      <c r="I119" s="3" t="s">
        <v>88</v>
      </c>
      <c r="J119" s="8"/>
      <c r="K119" s="8"/>
      <c r="L119" s="8"/>
      <c r="M119" s="8"/>
      <c r="N119" s="8"/>
      <c r="O119" s="21">
        <v>5272080</v>
      </c>
      <c r="P119" s="8">
        <v>58.68</v>
      </c>
      <c r="Q119" s="8">
        <v>113</v>
      </c>
      <c r="R119" s="8">
        <v>0.11130331861428507</v>
      </c>
      <c r="S119" s="8">
        <v>76</v>
      </c>
    </row>
    <row r="120" spans="1:19" ht="57.6" x14ac:dyDescent="0.3">
      <c r="A120" s="3" t="s">
        <v>413</v>
      </c>
      <c r="B120" s="3" t="s">
        <v>968</v>
      </c>
      <c r="C120" s="3" t="s">
        <v>414</v>
      </c>
      <c r="D120" s="3" t="s">
        <v>78</v>
      </c>
      <c r="E120" s="3" t="s">
        <v>158</v>
      </c>
      <c r="F120" s="3" t="s">
        <v>415</v>
      </c>
      <c r="G120" s="3" t="s">
        <v>42</v>
      </c>
      <c r="H120" s="3" t="s">
        <v>42</v>
      </c>
      <c r="I120" s="3" t="s">
        <v>416</v>
      </c>
      <c r="J120" s="8"/>
      <c r="K120" s="8"/>
      <c r="L120" s="8"/>
      <c r="M120" s="8"/>
      <c r="N120" s="8"/>
      <c r="O120" s="21">
        <v>6500000</v>
      </c>
      <c r="P120" s="8">
        <v>71.809999999999988</v>
      </c>
      <c r="Q120" s="8">
        <v>36</v>
      </c>
      <c r="R120" s="8">
        <v>0.11047692307692307</v>
      </c>
      <c r="S120" s="8">
        <v>77</v>
      </c>
    </row>
    <row r="121" spans="1:19" ht="57.6" x14ac:dyDescent="0.3">
      <c r="A121" s="3" t="s">
        <v>803</v>
      </c>
      <c r="B121" s="3" t="s">
        <v>968</v>
      </c>
      <c r="C121" s="3" t="s">
        <v>804</v>
      </c>
      <c r="D121" s="3" t="s">
        <v>59</v>
      </c>
      <c r="E121" s="3" t="s">
        <v>34</v>
      </c>
      <c r="F121" s="3" t="s">
        <v>805</v>
      </c>
      <c r="G121" s="3" t="s">
        <v>806</v>
      </c>
      <c r="H121" s="3" t="s">
        <v>807</v>
      </c>
      <c r="I121" s="3"/>
      <c r="J121" s="8"/>
      <c r="K121" s="8"/>
      <c r="L121" s="8"/>
      <c r="M121" s="8"/>
      <c r="N121" s="8"/>
      <c r="O121" s="21">
        <v>7000000</v>
      </c>
      <c r="P121" s="8">
        <v>72.260000000000005</v>
      </c>
      <c r="Q121" s="8">
        <v>34</v>
      </c>
      <c r="R121" s="8">
        <v>0.10322857142857143</v>
      </c>
      <c r="S121" s="8">
        <v>79</v>
      </c>
    </row>
    <row r="122" spans="1:19" ht="86.4" x14ac:dyDescent="0.3">
      <c r="A122" s="3" t="s">
        <v>499</v>
      </c>
      <c r="B122" s="3" t="s">
        <v>968</v>
      </c>
      <c r="C122" s="3" t="s">
        <v>500</v>
      </c>
      <c r="D122" s="3" t="s">
        <v>118</v>
      </c>
      <c r="E122" s="3" t="s">
        <v>119</v>
      </c>
      <c r="F122" s="3" t="s">
        <v>125</v>
      </c>
      <c r="G122" s="3" t="s">
        <v>501</v>
      </c>
      <c r="H122" s="3" t="s">
        <v>339</v>
      </c>
      <c r="I122" s="3" t="s">
        <v>502</v>
      </c>
      <c r="J122" s="8"/>
      <c r="K122" s="8"/>
      <c r="L122" s="8"/>
      <c r="M122" s="8"/>
      <c r="N122" s="8"/>
      <c r="O122" s="21">
        <v>7300000</v>
      </c>
      <c r="P122" s="8">
        <v>71.149999999999991</v>
      </c>
      <c r="Q122" s="8">
        <v>39</v>
      </c>
      <c r="R122" s="8">
        <v>9.746575342465752E-2</v>
      </c>
      <c r="S122" s="8">
        <v>80</v>
      </c>
    </row>
    <row r="123" spans="1:19" ht="28.8" x14ac:dyDescent="0.3">
      <c r="A123" s="3" t="s">
        <v>156</v>
      </c>
      <c r="B123" s="3" t="s">
        <v>968</v>
      </c>
      <c r="C123" s="3" t="s">
        <v>157</v>
      </c>
      <c r="D123" s="3" t="s">
        <v>118</v>
      </c>
      <c r="E123" s="3" t="s">
        <v>158</v>
      </c>
      <c r="F123" s="3" t="s">
        <v>148</v>
      </c>
      <c r="G123" s="3" t="s">
        <v>159</v>
      </c>
      <c r="H123" s="3" t="s">
        <v>42</v>
      </c>
      <c r="I123" s="3" t="s">
        <v>160</v>
      </c>
      <c r="J123" s="8"/>
      <c r="K123" s="8"/>
      <c r="L123" s="8"/>
      <c r="M123" s="8"/>
      <c r="N123" s="8"/>
      <c r="O123" s="21">
        <v>6390400</v>
      </c>
      <c r="P123" s="8">
        <v>60.349999999999994</v>
      </c>
      <c r="Q123" s="8">
        <v>103</v>
      </c>
      <c r="R123" s="8">
        <v>9.4438532799198782E-2</v>
      </c>
      <c r="S123" s="8">
        <v>81</v>
      </c>
    </row>
    <row r="124" spans="1:19" ht="28.8" x14ac:dyDescent="0.3">
      <c r="A124" s="3" t="s">
        <v>435</v>
      </c>
      <c r="B124" s="3" t="s">
        <v>968</v>
      </c>
      <c r="C124" s="3" t="s">
        <v>436</v>
      </c>
      <c r="D124" s="3" t="s">
        <v>78</v>
      </c>
      <c r="E124" s="3"/>
      <c r="F124" s="3" t="s">
        <v>423</v>
      </c>
      <c r="G124" s="3" t="s">
        <v>432</v>
      </c>
      <c r="H124" s="3" t="s">
        <v>437</v>
      </c>
      <c r="I124" s="3" t="s">
        <v>438</v>
      </c>
      <c r="J124" s="8"/>
      <c r="K124" s="8"/>
      <c r="L124" s="8"/>
      <c r="M124" s="8"/>
      <c r="N124" s="8"/>
      <c r="O124" s="21">
        <v>8900000</v>
      </c>
      <c r="P124" s="8">
        <v>78.08</v>
      </c>
      <c r="Q124" s="8">
        <v>12</v>
      </c>
      <c r="R124" s="8">
        <v>8.7730337078651688E-2</v>
      </c>
      <c r="S124" s="8">
        <v>83</v>
      </c>
    </row>
    <row r="125" spans="1:19" ht="28.8" x14ac:dyDescent="0.3">
      <c r="A125" s="3" t="s">
        <v>641</v>
      </c>
      <c r="B125" s="3" t="s">
        <v>968</v>
      </c>
      <c r="C125" s="3" t="s">
        <v>642</v>
      </c>
      <c r="D125" s="3" t="s">
        <v>19</v>
      </c>
      <c r="E125" s="3" t="s">
        <v>137</v>
      </c>
      <c r="F125" s="3" t="s">
        <v>643</v>
      </c>
      <c r="G125" s="3" t="s">
        <v>644</v>
      </c>
      <c r="H125" s="3" t="s">
        <v>645</v>
      </c>
      <c r="I125" s="3" t="s">
        <v>646</v>
      </c>
      <c r="J125" s="8"/>
      <c r="K125" s="8"/>
      <c r="L125" s="8"/>
      <c r="M125" s="8"/>
      <c r="N125" s="8"/>
      <c r="O125" s="21">
        <v>6764238.3999999994</v>
      </c>
      <c r="P125" s="8">
        <v>56.26</v>
      </c>
      <c r="Q125" s="8">
        <v>130</v>
      </c>
      <c r="R125" s="8">
        <v>8.317270426187226E-2</v>
      </c>
      <c r="S125" s="8">
        <v>84</v>
      </c>
    </row>
    <row r="126" spans="1:19" ht="72" x14ac:dyDescent="0.3">
      <c r="A126" s="3" t="s">
        <v>490</v>
      </c>
      <c r="B126" s="3" t="s">
        <v>968</v>
      </c>
      <c r="C126" s="3" t="s">
        <v>491</v>
      </c>
      <c r="D126" s="3" t="s">
        <v>118</v>
      </c>
      <c r="E126" s="3" t="s">
        <v>158</v>
      </c>
      <c r="F126" s="3" t="s">
        <v>492</v>
      </c>
      <c r="G126" s="3" t="s">
        <v>42</v>
      </c>
      <c r="H126" s="3" t="s">
        <v>42</v>
      </c>
      <c r="I126" s="3" t="s">
        <v>493</v>
      </c>
      <c r="J126" s="8"/>
      <c r="K126" s="8"/>
      <c r="L126" s="8"/>
      <c r="M126" s="8"/>
      <c r="N126" s="8"/>
      <c r="O126" s="21">
        <v>8800000</v>
      </c>
      <c r="P126" s="8">
        <v>73.099999999999994</v>
      </c>
      <c r="Q126" s="8">
        <v>30</v>
      </c>
      <c r="R126" s="8">
        <v>8.3068181818181805E-2</v>
      </c>
      <c r="S126" s="8">
        <v>85</v>
      </c>
    </row>
    <row r="127" spans="1:19" ht="28.8" x14ac:dyDescent="0.3">
      <c r="A127" s="3" t="s">
        <v>174</v>
      </c>
      <c r="B127" s="3" t="s">
        <v>968</v>
      </c>
      <c r="C127" s="3" t="s">
        <v>175</v>
      </c>
      <c r="D127" s="3" t="s">
        <v>118</v>
      </c>
      <c r="E127" s="3" t="s">
        <v>158</v>
      </c>
      <c r="F127" s="3" t="s">
        <v>176</v>
      </c>
      <c r="G127" s="3" t="s">
        <v>177</v>
      </c>
      <c r="H127" s="3" t="s">
        <v>42</v>
      </c>
      <c r="I127" s="3" t="s">
        <v>178</v>
      </c>
      <c r="J127" s="8"/>
      <c r="K127" s="8"/>
      <c r="L127" s="8"/>
      <c r="M127" s="8"/>
      <c r="N127" s="8"/>
      <c r="O127" s="21">
        <v>8387399.9999999991</v>
      </c>
      <c r="P127" s="8">
        <v>68.83</v>
      </c>
      <c r="Q127" s="8">
        <v>56</v>
      </c>
      <c r="R127" s="8">
        <v>8.2063571547797892E-2</v>
      </c>
      <c r="S127" s="8">
        <v>86</v>
      </c>
    </row>
    <row r="128" spans="1:19" ht="28.8" x14ac:dyDescent="0.3">
      <c r="A128" s="3" t="s">
        <v>511</v>
      </c>
      <c r="B128" s="3" t="s">
        <v>968</v>
      </c>
      <c r="C128" s="3" t="s">
        <v>512</v>
      </c>
      <c r="D128" s="3" t="s">
        <v>118</v>
      </c>
      <c r="E128" s="3"/>
      <c r="F128" s="3" t="s">
        <v>349</v>
      </c>
      <c r="G128" s="3" t="s">
        <v>508</v>
      </c>
      <c r="H128" s="3" t="s">
        <v>509</v>
      </c>
      <c r="I128" s="3" t="s">
        <v>513</v>
      </c>
      <c r="J128" s="8"/>
      <c r="K128" s="8"/>
      <c r="L128" s="8"/>
      <c r="M128" s="8"/>
      <c r="N128" s="8"/>
      <c r="O128" s="21">
        <v>8500000</v>
      </c>
      <c r="P128" s="8">
        <v>68.66</v>
      </c>
      <c r="Q128" s="8">
        <v>59</v>
      </c>
      <c r="R128" s="8">
        <v>8.0776470588235283E-2</v>
      </c>
      <c r="S128" s="8">
        <v>87</v>
      </c>
    </row>
    <row r="129" spans="1:19" ht="43.2" x14ac:dyDescent="0.3">
      <c r="A129" s="3" t="s">
        <v>243</v>
      </c>
      <c r="B129" s="3" t="s">
        <v>968</v>
      </c>
      <c r="C129" s="3" t="s">
        <v>244</v>
      </c>
      <c r="D129" s="3" t="s">
        <v>78</v>
      </c>
      <c r="E129" s="3" t="s">
        <v>119</v>
      </c>
      <c r="F129" s="3" t="s">
        <v>125</v>
      </c>
      <c r="G129" s="3" t="s">
        <v>245</v>
      </c>
      <c r="H129" s="3" t="s">
        <v>246</v>
      </c>
      <c r="I129" s="3" t="s">
        <v>247</v>
      </c>
      <c r="J129" s="8"/>
      <c r="K129" s="8"/>
      <c r="L129" s="8"/>
      <c r="M129" s="8"/>
      <c r="N129" s="8"/>
      <c r="O129" s="21">
        <v>9122296</v>
      </c>
      <c r="P129" s="8">
        <v>71.47999999999999</v>
      </c>
      <c r="Q129" s="8">
        <v>37</v>
      </c>
      <c r="R129" s="8">
        <v>7.8357466146680599E-2</v>
      </c>
      <c r="S129" s="8">
        <v>88</v>
      </c>
    </row>
    <row r="130" spans="1:19" ht="43.2" x14ac:dyDescent="0.3">
      <c r="A130" s="3" t="s">
        <v>218</v>
      </c>
      <c r="B130" s="3" t="s">
        <v>968</v>
      </c>
      <c r="C130" s="3" t="s">
        <v>219</v>
      </c>
      <c r="D130" s="3" t="s">
        <v>118</v>
      </c>
      <c r="E130" s="3" t="s">
        <v>158</v>
      </c>
      <c r="F130" s="3" t="s">
        <v>148</v>
      </c>
      <c r="G130" s="3" t="s">
        <v>220</v>
      </c>
      <c r="H130" s="3" t="s">
        <v>42</v>
      </c>
      <c r="I130" s="3" t="s">
        <v>221</v>
      </c>
      <c r="J130" s="8"/>
      <c r="K130" s="8"/>
      <c r="L130" s="8"/>
      <c r="M130" s="8"/>
      <c r="N130" s="8"/>
      <c r="O130" s="21">
        <v>10448304</v>
      </c>
      <c r="P130" s="8">
        <v>76.510000000000005</v>
      </c>
      <c r="Q130" s="8">
        <v>17</v>
      </c>
      <c r="R130" s="8">
        <v>7.3227195533361211E-2</v>
      </c>
      <c r="S130" s="8">
        <v>89</v>
      </c>
    </row>
    <row r="131" spans="1:19" ht="43.2" x14ac:dyDescent="0.3">
      <c r="A131" s="3" t="s">
        <v>123</v>
      </c>
      <c r="B131" s="3" t="s">
        <v>968</v>
      </c>
      <c r="C131" s="3" t="s">
        <v>124</v>
      </c>
      <c r="D131" s="3" t="s">
        <v>118</v>
      </c>
      <c r="E131" s="3" t="s">
        <v>119</v>
      </c>
      <c r="F131" s="3" t="s">
        <v>125</v>
      </c>
      <c r="G131" s="3" t="s">
        <v>126</v>
      </c>
      <c r="H131" s="3" t="s">
        <v>127</v>
      </c>
      <c r="I131" s="3" t="s">
        <v>128</v>
      </c>
      <c r="J131" s="8"/>
      <c r="K131" s="8"/>
      <c r="L131" s="8"/>
      <c r="M131" s="8"/>
      <c r="N131" s="8"/>
      <c r="O131" s="21">
        <v>8930584</v>
      </c>
      <c r="P131" s="8">
        <v>64.069999999999993</v>
      </c>
      <c r="Q131" s="8">
        <v>80</v>
      </c>
      <c r="R131" s="8">
        <v>7.1742228727706941E-2</v>
      </c>
      <c r="S131" s="8">
        <v>91</v>
      </c>
    </row>
    <row r="132" spans="1:19" ht="43.2" x14ac:dyDescent="0.3">
      <c r="A132" s="3" t="s">
        <v>812</v>
      </c>
      <c r="B132" s="3" t="s">
        <v>968</v>
      </c>
      <c r="C132" s="3" t="s">
        <v>813</v>
      </c>
      <c r="D132" s="3" t="s">
        <v>19</v>
      </c>
      <c r="E132" s="3" t="s">
        <v>205</v>
      </c>
      <c r="F132" s="3" t="s">
        <v>762</v>
      </c>
      <c r="G132" s="3" t="s">
        <v>814</v>
      </c>
      <c r="H132" s="3" t="s">
        <v>815</v>
      </c>
      <c r="I132" s="3" t="s">
        <v>816</v>
      </c>
      <c r="J132" s="8"/>
      <c r="K132" s="8"/>
      <c r="L132" s="8"/>
      <c r="M132" s="8"/>
      <c r="N132" s="8"/>
      <c r="O132" s="21">
        <v>7400000</v>
      </c>
      <c r="P132" s="8">
        <v>52.929999999999993</v>
      </c>
      <c r="Q132" s="8">
        <v>151</v>
      </c>
      <c r="R132" s="8">
        <v>7.1527027027027013E-2</v>
      </c>
      <c r="S132" s="8">
        <v>92</v>
      </c>
    </row>
    <row r="133" spans="1:19" ht="43.2" x14ac:dyDescent="0.3">
      <c r="A133" s="3" t="s">
        <v>222</v>
      </c>
      <c r="B133" s="3" t="s">
        <v>968</v>
      </c>
      <c r="C133" s="3" t="s">
        <v>223</v>
      </c>
      <c r="D133" s="3" t="s">
        <v>78</v>
      </c>
      <c r="E133" s="3" t="s">
        <v>119</v>
      </c>
      <c r="F133" s="3" t="s">
        <v>224</v>
      </c>
      <c r="G133" s="3" t="s">
        <v>225</v>
      </c>
      <c r="H133" s="3" t="s">
        <v>42</v>
      </c>
      <c r="I133" s="3" t="s">
        <v>164</v>
      </c>
      <c r="J133" s="8"/>
      <c r="K133" s="8"/>
      <c r="L133" s="8"/>
      <c r="M133" s="8"/>
      <c r="N133" s="8"/>
      <c r="O133" s="21">
        <v>10048904</v>
      </c>
      <c r="P133" s="8">
        <v>69.33</v>
      </c>
      <c r="Q133" s="8">
        <v>53</v>
      </c>
      <c r="R133" s="8">
        <v>6.8992598595826959E-2</v>
      </c>
      <c r="S133" s="8">
        <v>95</v>
      </c>
    </row>
    <row r="134" spans="1:19" ht="43.2" x14ac:dyDescent="0.3">
      <c r="A134" s="3" t="s">
        <v>141</v>
      </c>
      <c r="B134" s="3" t="s">
        <v>968</v>
      </c>
      <c r="C134" s="3" t="s">
        <v>142</v>
      </c>
      <c r="D134" s="3" t="s">
        <v>78</v>
      </c>
      <c r="E134" s="3" t="s">
        <v>119</v>
      </c>
      <c r="F134" s="3" t="s">
        <v>143</v>
      </c>
      <c r="G134" s="3" t="s">
        <v>144</v>
      </c>
      <c r="H134" s="3" t="s">
        <v>42</v>
      </c>
      <c r="I134" s="3" t="s">
        <v>145</v>
      </c>
      <c r="J134" s="8"/>
      <c r="K134" s="8"/>
      <c r="L134" s="8"/>
      <c r="M134" s="8"/>
      <c r="N134" s="8"/>
      <c r="O134" s="21">
        <v>9885948.7999999989</v>
      </c>
      <c r="P134" s="8">
        <v>65.989999999999995</v>
      </c>
      <c r="Q134" s="8">
        <v>67</v>
      </c>
      <c r="R134" s="8">
        <v>6.6751306662644255E-2</v>
      </c>
      <c r="S134" s="8">
        <v>97</v>
      </c>
    </row>
    <row r="135" spans="1:19" ht="23.4" x14ac:dyDescent="0.3">
      <c r="A135" s="8"/>
      <c r="B135" s="8"/>
      <c r="C135" s="8"/>
      <c r="D135" s="8"/>
      <c r="E135" s="8"/>
      <c r="F135" s="8"/>
      <c r="G135" s="8"/>
      <c r="H135" s="8"/>
      <c r="I135" s="24" t="s">
        <v>969</v>
      </c>
      <c r="J135" s="8"/>
      <c r="K135" s="8"/>
      <c r="L135" s="8"/>
      <c r="M135" s="8"/>
      <c r="N135" s="8"/>
      <c r="O135" s="25">
        <f>SUM(O7,O17,O53,O62,O63:O134)</f>
        <v>1025426832.8584</v>
      </c>
      <c r="P135" s="8"/>
      <c r="Q135" s="8"/>
      <c r="R135" s="8"/>
      <c r="S135" s="8"/>
    </row>
    <row r="136" spans="1:19" x14ac:dyDescent="0.3">
      <c r="A136" s="8"/>
      <c r="B136" s="8"/>
      <c r="C136" s="8"/>
      <c r="D136" s="8"/>
      <c r="E136" s="8"/>
      <c r="F136" s="8"/>
      <c r="G136" s="8"/>
      <c r="H136" s="8"/>
      <c r="I136" s="24" t="s">
        <v>970</v>
      </c>
      <c r="J136" s="8"/>
      <c r="K136" s="8"/>
      <c r="L136" s="8"/>
      <c r="M136" s="8"/>
      <c r="N136" s="8"/>
      <c r="O136" s="12">
        <v>1026977109.2521936</v>
      </c>
      <c r="P136" s="8"/>
      <c r="Q136" s="8"/>
      <c r="R136" s="8"/>
      <c r="S136" s="8"/>
    </row>
    <row r="137" spans="1:19" ht="28.8" x14ac:dyDescent="0.3">
      <c r="A137" s="3" t="s">
        <v>430</v>
      </c>
      <c r="B137" s="3" t="s">
        <v>971</v>
      </c>
      <c r="C137" s="3" t="s">
        <v>431</v>
      </c>
      <c r="D137" s="3" t="s">
        <v>78</v>
      </c>
      <c r="E137" s="3" t="s">
        <v>20</v>
      </c>
      <c r="F137" s="3" t="s">
        <v>432</v>
      </c>
      <c r="G137" s="3" t="s">
        <v>433</v>
      </c>
      <c r="H137" s="3" t="s">
        <v>238</v>
      </c>
      <c r="I137" s="3" t="s">
        <v>434</v>
      </c>
      <c r="J137" s="8"/>
      <c r="K137" s="8"/>
      <c r="L137" s="8"/>
      <c r="M137" s="8"/>
      <c r="N137" s="8"/>
      <c r="O137" s="26">
        <v>11100000</v>
      </c>
      <c r="P137" s="8">
        <v>70.17</v>
      </c>
      <c r="Q137" s="8">
        <v>45</v>
      </c>
      <c r="R137" s="8">
        <v>6.3216216216216217E-2</v>
      </c>
      <c r="S137" s="3">
        <v>99</v>
      </c>
    </row>
    <row r="138" spans="1:19" ht="57.6" x14ac:dyDescent="0.3">
      <c r="A138" s="3" t="s">
        <v>191</v>
      </c>
      <c r="B138" s="3" t="s">
        <v>971</v>
      </c>
      <c r="C138" s="3" t="s">
        <v>192</v>
      </c>
      <c r="D138" s="3" t="s">
        <v>170</v>
      </c>
      <c r="E138" s="3" t="s">
        <v>119</v>
      </c>
      <c r="F138" s="3" t="s">
        <v>193</v>
      </c>
      <c r="G138" s="3" t="s">
        <v>194</v>
      </c>
      <c r="H138" s="3" t="s">
        <v>42</v>
      </c>
      <c r="I138" s="3" t="s">
        <v>195</v>
      </c>
      <c r="J138" s="8"/>
      <c r="K138" s="8"/>
      <c r="L138" s="8"/>
      <c r="M138" s="8"/>
      <c r="N138" s="8"/>
      <c r="O138" s="26">
        <v>10464280</v>
      </c>
      <c r="P138" s="8">
        <v>64.069999999999993</v>
      </c>
      <c r="Q138" s="8">
        <v>81</v>
      </c>
      <c r="R138" s="8">
        <v>6.1227337188989581E-2</v>
      </c>
      <c r="S138" s="3">
        <v>100</v>
      </c>
    </row>
    <row r="139" spans="1:19" ht="43.2" x14ac:dyDescent="0.3">
      <c r="A139" s="3" t="s">
        <v>196</v>
      </c>
      <c r="B139" s="3" t="s">
        <v>971</v>
      </c>
      <c r="C139" s="3" t="s">
        <v>197</v>
      </c>
      <c r="D139" s="3" t="s">
        <v>118</v>
      </c>
      <c r="E139" s="3" t="s">
        <v>158</v>
      </c>
      <c r="F139" s="3" t="s">
        <v>120</v>
      </c>
      <c r="G139" s="3" t="s">
        <v>121</v>
      </c>
      <c r="H139" s="3" t="s">
        <v>42</v>
      </c>
      <c r="I139" s="3" t="s">
        <v>198</v>
      </c>
      <c r="J139" s="8"/>
      <c r="K139" s="8"/>
      <c r="L139" s="8"/>
      <c r="M139" s="8"/>
      <c r="N139" s="8"/>
      <c r="O139" s="26">
        <v>11662480</v>
      </c>
      <c r="P139" s="8">
        <v>69.58</v>
      </c>
      <c r="Q139" s="8">
        <v>51</v>
      </c>
      <c r="R139" s="8">
        <v>5.9661409923103835E-2</v>
      </c>
      <c r="S139" s="3">
        <v>101</v>
      </c>
    </row>
    <row r="140" spans="1:19" ht="28.8" x14ac:dyDescent="0.3">
      <c r="A140" s="3" t="s">
        <v>427</v>
      </c>
      <c r="B140" s="3" t="s">
        <v>971</v>
      </c>
      <c r="C140" s="3" t="s">
        <v>428</v>
      </c>
      <c r="D140" s="3" t="s">
        <v>78</v>
      </c>
      <c r="E140" s="3"/>
      <c r="F140" s="3" t="s">
        <v>423</v>
      </c>
      <c r="G140" s="3" t="s">
        <v>425</v>
      </c>
      <c r="H140" s="3" t="s">
        <v>345</v>
      </c>
      <c r="I140" s="3" t="s">
        <v>429</v>
      </c>
      <c r="J140" s="8"/>
      <c r="K140" s="8"/>
      <c r="L140" s="8"/>
      <c r="M140" s="8"/>
      <c r="N140" s="8"/>
      <c r="O140" s="26">
        <v>15300000</v>
      </c>
      <c r="P140" s="8">
        <v>87.49</v>
      </c>
      <c r="Q140" s="8">
        <v>2</v>
      </c>
      <c r="R140" s="8">
        <v>5.7183006535947711E-2</v>
      </c>
      <c r="S140" s="3">
        <v>102</v>
      </c>
    </row>
    <row r="141" spans="1:19" ht="28.8" x14ac:dyDescent="0.3">
      <c r="A141" s="3" t="s">
        <v>421</v>
      </c>
      <c r="B141" s="3" t="s">
        <v>971</v>
      </c>
      <c r="C141" s="3" t="s">
        <v>422</v>
      </c>
      <c r="D141" s="3" t="s">
        <v>78</v>
      </c>
      <c r="E141" s="3"/>
      <c r="F141" s="3" t="s">
        <v>423</v>
      </c>
      <c r="G141" s="3" t="s">
        <v>424</v>
      </c>
      <c r="H141" s="3" t="s">
        <v>425</v>
      </c>
      <c r="I141" s="3" t="s">
        <v>426</v>
      </c>
      <c r="J141" s="8"/>
      <c r="K141" s="8"/>
      <c r="L141" s="8"/>
      <c r="M141" s="8"/>
      <c r="N141" s="8"/>
      <c r="O141" s="26">
        <v>16200000</v>
      </c>
      <c r="P141" s="8">
        <v>82.82</v>
      </c>
      <c r="Q141" s="8">
        <v>5</v>
      </c>
      <c r="R141" s="8">
        <v>5.112345679012345E-2</v>
      </c>
      <c r="S141" s="3">
        <v>106</v>
      </c>
    </row>
    <row r="142" spans="1:19" ht="43.2" x14ac:dyDescent="0.3">
      <c r="A142" s="3" t="s">
        <v>179</v>
      </c>
      <c r="B142" s="3" t="s">
        <v>971</v>
      </c>
      <c r="C142" s="3" t="s">
        <v>180</v>
      </c>
      <c r="D142" s="3" t="s">
        <v>118</v>
      </c>
      <c r="E142" s="3" t="s">
        <v>137</v>
      </c>
      <c r="F142" s="3" t="s">
        <v>176</v>
      </c>
      <c r="G142" s="3" t="s">
        <v>181</v>
      </c>
      <c r="H142" s="3" t="s">
        <v>42</v>
      </c>
      <c r="I142" s="3" t="s">
        <v>182</v>
      </c>
      <c r="J142" s="8"/>
      <c r="K142" s="8"/>
      <c r="L142" s="8"/>
      <c r="M142" s="8"/>
      <c r="N142" s="8"/>
      <c r="O142" s="26">
        <v>13691432</v>
      </c>
      <c r="P142" s="8">
        <v>68.819999999999993</v>
      </c>
      <c r="Q142" s="8">
        <v>57</v>
      </c>
      <c r="R142" s="8">
        <v>5.026501245450439E-2</v>
      </c>
      <c r="S142" s="3">
        <v>107</v>
      </c>
    </row>
    <row r="143" spans="1:19" ht="43.2" x14ac:dyDescent="0.3">
      <c r="A143" s="3" t="s">
        <v>151</v>
      </c>
      <c r="B143" s="3" t="s">
        <v>971</v>
      </c>
      <c r="C143" s="3" t="s">
        <v>152</v>
      </c>
      <c r="D143" s="3" t="s">
        <v>118</v>
      </c>
      <c r="E143" s="3" t="s">
        <v>137</v>
      </c>
      <c r="F143" s="3" t="s">
        <v>148</v>
      </c>
      <c r="G143" s="3" t="s">
        <v>153</v>
      </c>
      <c r="H143" s="3" t="s">
        <v>154</v>
      </c>
      <c r="I143" s="3" t="s">
        <v>155</v>
      </c>
      <c r="J143" s="8"/>
      <c r="K143" s="8"/>
      <c r="L143" s="8"/>
      <c r="M143" s="8"/>
      <c r="N143" s="8"/>
      <c r="O143" s="26">
        <v>14058880</v>
      </c>
      <c r="P143" s="8">
        <v>68.16</v>
      </c>
      <c r="Q143" s="8">
        <v>61</v>
      </c>
      <c r="R143" s="8">
        <v>4.8481813629535207E-2</v>
      </c>
      <c r="S143" s="3">
        <v>108</v>
      </c>
    </row>
    <row r="144" spans="1:19" ht="43.2" x14ac:dyDescent="0.3">
      <c r="A144" s="3" t="s">
        <v>746</v>
      </c>
      <c r="B144" s="3" t="s">
        <v>971</v>
      </c>
      <c r="C144" s="3" t="s">
        <v>747</v>
      </c>
      <c r="D144" s="3" t="s">
        <v>118</v>
      </c>
      <c r="E144" s="3" t="s">
        <v>119</v>
      </c>
      <c r="F144" s="3" t="s">
        <v>125</v>
      </c>
      <c r="G144" s="3" t="s">
        <v>748</v>
      </c>
      <c r="H144" s="3" t="s">
        <v>749</v>
      </c>
      <c r="I144" s="3" t="s">
        <v>164</v>
      </c>
      <c r="J144" s="8"/>
      <c r="K144" s="8"/>
      <c r="L144" s="8"/>
      <c r="M144" s="8"/>
      <c r="N144" s="8"/>
      <c r="O144" s="26">
        <v>15145248</v>
      </c>
      <c r="P144" s="8">
        <v>70.739999999999995</v>
      </c>
      <c r="Q144" s="8">
        <v>41</v>
      </c>
      <c r="R144" s="8">
        <v>4.6707719807559438E-2</v>
      </c>
      <c r="S144" s="3">
        <v>110</v>
      </c>
    </row>
    <row r="145" spans="1:19" ht="72" x14ac:dyDescent="0.3">
      <c r="A145" s="3" t="s">
        <v>760</v>
      </c>
      <c r="B145" s="3" t="s">
        <v>971</v>
      </c>
      <c r="C145" s="3" t="s">
        <v>761</v>
      </c>
      <c r="D145" s="3" t="s">
        <v>19</v>
      </c>
      <c r="E145" s="3" t="s">
        <v>205</v>
      </c>
      <c r="F145" s="3" t="s">
        <v>762</v>
      </c>
      <c r="G145" s="3" t="s">
        <v>763</v>
      </c>
      <c r="H145" s="3" t="s">
        <v>764</v>
      </c>
      <c r="I145" s="3" t="s">
        <v>765</v>
      </c>
      <c r="J145" s="8"/>
      <c r="K145" s="8"/>
      <c r="L145" s="8"/>
      <c r="M145" s="8"/>
      <c r="N145" s="8"/>
      <c r="O145" s="27">
        <v>11534672</v>
      </c>
      <c r="P145" s="8">
        <v>53.419999999999995</v>
      </c>
      <c r="Q145" s="8">
        <v>145</v>
      </c>
      <c r="R145" s="8">
        <v>4.6312543607655243E-2</v>
      </c>
      <c r="S145" s="3">
        <v>111</v>
      </c>
    </row>
    <row r="146" spans="1:19" ht="57.6" x14ac:dyDescent="0.3">
      <c r="A146" s="3" t="s">
        <v>199</v>
      </c>
      <c r="B146" s="3" t="s">
        <v>971</v>
      </c>
      <c r="C146" s="3" t="s">
        <v>200</v>
      </c>
      <c r="D146" s="3" t="s">
        <v>118</v>
      </c>
      <c r="E146" s="3" t="s">
        <v>137</v>
      </c>
      <c r="F146" s="3" t="s">
        <v>176</v>
      </c>
      <c r="G146" s="3" t="s">
        <v>201</v>
      </c>
      <c r="H146" s="3" t="s">
        <v>42</v>
      </c>
      <c r="I146" s="3" t="s">
        <v>202</v>
      </c>
      <c r="J146" s="8"/>
      <c r="K146" s="8"/>
      <c r="L146" s="8"/>
      <c r="M146" s="8"/>
      <c r="N146" s="8"/>
      <c r="O146" s="27">
        <v>14186688</v>
      </c>
      <c r="P146" s="8">
        <v>65.58</v>
      </c>
      <c r="Q146" s="8">
        <v>70</v>
      </c>
      <c r="R146" s="8">
        <v>4.6226434245963538E-2</v>
      </c>
      <c r="S146" s="3">
        <v>112</v>
      </c>
    </row>
    <row r="147" spans="1:19" ht="43.2" x14ac:dyDescent="0.3">
      <c r="A147" s="3" t="s">
        <v>135</v>
      </c>
      <c r="B147" s="3" t="s">
        <v>971</v>
      </c>
      <c r="C147" s="3" t="s">
        <v>136</v>
      </c>
      <c r="D147" s="3" t="s">
        <v>118</v>
      </c>
      <c r="E147" s="3" t="s">
        <v>137</v>
      </c>
      <c r="F147" s="3" t="s">
        <v>120</v>
      </c>
      <c r="G147" s="3" t="s">
        <v>138</v>
      </c>
      <c r="H147" s="3" t="s">
        <v>139</v>
      </c>
      <c r="I147" s="3" t="s">
        <v>140</v>
      </c>
      <c r="J147" s="8"/>
      <c r="K147" s="8"/>
      <c r="L147" s="8"/>
      <c r="M147" s="8"/>
      <c r="N147" s="8"/>
      <c r="O147" s="21">
        <v>15976000</v>
      </c>
      <c r="P147" s="8">
        <v>71.17</v>
      </c>
      <c r="Q147" s="8">
        <v>38</v>
      </c>
      <c r="R147" s="8">
        <v>4.4548072108162244E-2</v>
      </c>
      <c r="S147" s="3">
        <v>113</v>
      </c>
    </row>
    <row r="148" spans="1:19" ht="28.8" x14ac:dyDescent="0.3">
      <c r="A148" s="3" t="s">
        <v>755</v>
      </c>
      <c r="B148" s="3" t="s">
        <v>971</v>
      </c>
      <c r="C148" s="3" t="s">
        <v>756</v>
      </c>
      <c r="D148" s="3" t="s">
        <v>19</v>
      </c>
      <c r="E148" s="3" t="s">
        <v>137</v>
      </c>
      <c r="F148" s="3" t="s">
        <v>757</v>
      </c>
      <c r="G148" s="3" t="s">
        <v>758</v>
      </c>
      <c r="H148" s="3" t="s">
        <v>717</v>
      </c>
      <c r="I148" s="3" t="s">
        <v>759</v>
      </c>
      <c r="J148" s="8"/>
      <c r="K148" s="8"/>
      <c r="L148" s="8"/>
      <c r="M148" s="8"/>
      <c r="N148" s="8"/>
      <c r="O148" s="21">
        <v>11614552</v>
      </c>
      <c r="P148" s="8">
        <v>49.59</v>
      </c>
      <c r="Q148" s="8">
        <v>166</v>
      </c>
      <c r="R148" s="8">
        <v>4.2696438054605983E-2</v>
      </c>
      <c r="S148" s="3">
        <v>114</v>
      </c>
    </row>
    <row r="149" spans="1:19" ht="43.2" x14ac:dyDescent="0.3">
      <c r="A149" s="3" t="s">
        <v>230</v>
      </c>
      <c r="B149" s="3" t="s">
        <v>971</v>
      </c>
      <c r="C149" s="3" t="s">
        <v>231</v>
      </c>
      <c r="D149" s="3" t="s">
        <v>118</v>
      </c>
      <c r="E149" s="3" t="s">
        <v>171</v>
      </c>
      <c r="F149" s="3" t="s">
        <v>176</v>
      </c>
      <c r="G149" s="3" t="s">
        <v>232</v>
      </c>
      <c r="H149" s="3" t="s">
        <v>233</v>
      </c>
      <c r="I149" s="3" t="s">
        <v>234</v>
      </c>
      <c r="J149" s="8"/>
      <c r="K149" s="8"/>
      <c r="L149" s="8"/>
      <c r="M149" s="8"/>
      <c r="N149" s="8"/>
      <c r="O149" s="21">
        <v>15496720</v>
      </c>
      <c r="P149" s="8">
        <v>65.17</v>
      </c>
      <c r="Q149" s="8">
        <v>75</v>
      </c>
      <c r="R149" s="8">
        <v>4.2054060472151523E-2</v>
      </c>
      <c r="S149" s="3">
        <v>115</v>
      </c>
    </row>
    <row r="150" spans="1:19" ht="43.2" x14ac:dyDescent="0.3">
      <c r="A150" s="3" t="s">
        <v>636</v>
      </c>
      <c r="B150" s="3" t="s">
        <v>971</v>
      </c>
      <c r="C150" s="3" t="s">
        <v>637</v>
      </c>
      <c r="D150" s="3" t="s">
        <v>59</v>
      </c>
      <c r="E150" s="3" t="s">
        <v>137</v>
      </c>
      <c r="F150" s="3" t="s">
        <v>224</v>
      </c>
      <c r="G150" s="3" t="s">
        <v>638</v>
      </c>
      <c r="H150" s="3" t="s">
        <v>639</v>
      </c>
      <c r="I150" s="3" t="s">
        <v>640</v>
      </c>
      <c r="J150" s="8"/>
      <c r="K150" s="8"/>
      <c r="L150" s="8"/>
      <c r="M150" s="8"/>
      <c r="N150" s="8"/>
      <c r="O150" s="21">
        <v>17317984</v>
      </c>
      <c r="P150" s="8">
        <v>65.489999999999995</v>
      </c>
      <c r="Q150" s="8">
        <v>73</v>
      </c>
      <c r="R150" s="8">
        <v>3.781617998954151E-2</v>
      </c>
      <c r="S150" s="3">
        <v>118</v>
      </c>
    </row>
    <row r="151" spans="1:19" ht="57.6" x14ac:dyDescent="0.3">
      <c r="A151" s="3" t="s">
        <v>752</v>
      </c>
      <c r="B151" s="3" t="s">
        <v>971</v>
      </c>
      <c r="C151" s="3" t="s">
        <v>753</v>
      </c>
      <c r="D151" s="3" t="s">
        <v>170</v>
      </c>
      <c r="E151" s="3" t="s">
        <v>137</v>
      </c>
      <c r="F151" s="3" t="s">
        <v>144</v>
      </c>
      <c r="G151" s="3" t="s">
        <v>194</v>
      </c>
      <c r="H151" s="3" t="s">
        <v>635</v>
      </c>
      <c r="I151" s="3" t="s">
        <v>754</v>
      </c>
      <c r="J151" s="8"/>
      <c r="K151" s="8"/>
      <c r="L151" s="8"/>
      <c r="M151" s="8"/>
      <c r="N151" s="8"/>
      <c r="O151" s="21">
        <v>16726871.999999998</v>
      </c>
      <c r="P151" s="8">
        <v>63.160000000000004</v>
      </c>
      <c r="Q151" s="8">
        <v>87</v>
      </c>
      <c r="R151" s="8">
        <v>3.7759600240857949E-2</v>
      </c>
      <c r="S151" s="3">
        <v>119</v>
      </c>
    </row>
    <row r="152" spans="1:19" ht="72" x14ac:dyDescent="0.3">
      <c r="A152" s="3" t="s">
        <v>466</v>
      </c>
      <c r="B152" s="3" t="s">
        <v>971</v>
      </c>
      <c r="C152" s="3" t="s">
        <v>467</v>
      </c>
      <c r="D152" s="3" t="s">
        <v>118</v>
      </c>
      <c r="E152" s="3" t="s">
        <v>158</v>
      </c>
      <c r="F152" s="3" t="s">
        <v>468</v>
      </c>
      <c r="G152" s="3" t="s">
        <v>42</v>
      </c>
      <c r="H152" s="3" t="s">
        <v>42</v>
      </c>
      <c r="I152" s="3" t="s">
        <v>469</v>
      </c>
      <c r="J152" s="8"/>
      <c r="K152" s="8"/>
      <c r="L152" s="8"/>
      <c r="M152" s="8"/>
      <c r="N152" s="8"/>
      <c r="O152" s="28">
        <v>24900000</v>
      </c>
      <c r="P152" s="8">
        <v>74.25</v>
      </c>
      <c r="Q152" s="8">
        <v>25</v>
      </c>
      <c r="R152" s="8">
        <v>2.9819277108433736E-2</v>
      </c>
      <c r="S152" s="3">
        <v>124</v>
      </c>
    </row>
    <row r="153" spans="1:19" ht="28.8" x14ac:dyDescent="0.3">
      <c r="A153" s="3" t="s">
        <v>713</v>
      </c>
      <c r="B153" s="3" t="s">
        <v>971</v>
      </c>
      <c r="C153" s="3" t="s">
        <v>714</v>
      </c>
      <c r="D153" s="3" t="s">
        <v>19</v>
      </c>
      <c r="E153" s="3" t="s">
        <v>137</v>
      </c>
      <c r="F153" s="3" t="s">
        <v>715</v>
      </c>
      <c r="G153" s="3" t="s">
        <v>716</v>
      </c>
      <c r="H153" s="3" t="s">
        <v>717</v>
      </c>
      <c r="I153" s="3" t="s">
        <v>712</v>
      </c>
      <c r="J153" s="8"/>
      <c r="K153" s="8"/>
      <c r="L153" s="8"/>
      <c r="M153" s="8"/>
      <c r="N153" s="8"/>
      <c r="O153" s="28">
        <v>17461768</v>
      </c>
      <c r="P153" s="8">
        <v>49.59</v>
      </c>
      <c r="Q153" s="8">
        <v>165</v>
      </c>
      <c r="R153" s="8">
        <v>2.8399186153429599E-2</v>
      </c>
      <c r="S153" s="3">
        <v>128</v>
      </c>
    </row>
    <row r="154" spans="1:19" ht="43.2" x14ac:dyDescent="0.3">
      <c r="A154" s="3" t="s">
        <v>685</v>
      </c>
      <c r="B154" s="3" t="s">
        <v>971</v>
      </c>
      <c r="C154" s="3" t="s">
        <v>686</v>
      </c>
      <c r="D154" s="3" t="s">
        <v>78</v>
      </c>
      <c r="E154" s="3" t="s">
        <v>137</v>
      </c>
      <c r="F154" s="3" t="s">
        <v>687</v>
      </c>
      <c r="G154" s="3" t="s">
        <v>627</v>
      </c>
      <c r="H154" s="3" t="s">
        <v>138</v>
      </c>
      <c r="I154" s="3" t="s">
        <v>688</v>
      </c>
      <c r="J154" s="8"/>
      <c r="K154" s="8"/>
      <c r="L154" s="8"/>
      <c r="M154" s="8"/>
      <c r="N154" s="8"/>
      <c r="O154" s="28">
        <v>23165200</v>
      </c>
      <c r="P154" s="8">
        <v>65.59</v>
      </c>
      <c r="Q154" s="8">
        <v>69</v>
      </c>
      <c r="R154" s="8">
        <v>2.8314022758275346E-2</v>
      </c>
      <c r="S154" s="3">
        <v>129</v>
      </c>
    </row>
    <row r="155" spans="1:19" ht="43.2" x14ac:dyDescent="0.3">
      <c r="A155" s="3" t="s">
        <v>647</v>
      </c>
      <c r="B155" s="3" t="s">
        <v>971</v>
      </c>
      <c r="C155" s="3" t="s">
        <v>648</v>
      </c>
      <c r="D155" s="3" t="s">
        <v>19</v>
      </c>
      <c r="E155" s="3" t="s">
        <v>205</v>
      </c>
      <c r="F155" s="3" t="s">
        <v>649</v>
      </c>
      <c r="G155" s="3" t="s">
        <v>650</v>
      </c>
      <c r="H155" s="3" t="s">
        <v>42</v>
      </c>
      <c r="I155" s="3" t="s">
        <v>651</v>
      </c>
      <c r="J155" s="8"/>
      <c r="K155" s="8"/>
      <c r="L155" s="8"/>
      <c r="M155" s="8"/>
      <c r="N155" s="8"/>
      <c r="O155" s="28">
        <v>18516184</v>
      </c>
      <c r="P155" s="8">
        <v>50.84</v>
      </c>
      <c r="Q155" s="8">
        <v>162</v>
      </c>
      <c r="R155" s="8">
        <v>2.7457061346981646E-2</v>
      </c>
      <c r="S155" s="3">
        <v>131</v>
      </c>
    </row>
    <row r="156" spans="1:19" ht="28.8" x14ac:dyDescent="0.3">
      <c r="A156" s="3" t="s">
        <v>203</v>
      </c>
      <c r="B156" s="3" t="s">
        <v>971</v>
      </c>
      <c r="C156" s="3" t="s">
        <v>204</v>
      </c>
      <c r="D156" s="3" t="s">
        <v>19</v>
      </c>
      <c r="E156" s="3" t="s">
        <v>205</v>
      </c>
      <c r="F156" s="3" t="s">
        <v>206</v>
      </c>
      <c r="G156" s="3" t="s">
        <v>207</v>
      </c>
      <c r="H156" s="3" t="s">
        <v>42</v>
      </c>
      <c r="I156" s="3" t="s">
        <v>208</v>
      </c>
      <c r="J156" s="8"/>
      <c r="K156" s="8"/>
      <c r="L156" s="8"/>
      <c r="M156" s="8"/>
      <c r="N156" s="8"/>
      <c r="O156" s="28">
        <v>22222616</v>
      </c>
      <c r="P156" s="8">
        <v>59.589999999999996</v>
      </c>
      <c r="Q156" s="8">
        <v>107</v>
      </c>
      <c r="R156" s="8">
        <v>2.6815024837759875E-2</v>
      </c>
      <c r="S156" s="3">
        <v>133</v>
      </c>
    </row>
    <row r="157" spans="1:19" ht="72" x14ac:dyDescent="0.3">
      <c r="A157" s="3" t="s">
        <v>553</v>
      </c>
      <c r="B157" s="3" t="s">
        <v>971</v>
      </c>
      <c r="C157" s="3" t="s">
        <v>554</v>
      </c>
      <c r="D157" s="3" t="s">
        <v>78</v>
      </c>
      <c r="E157" s="3" t="s">
        <v>158</v>
      </c>
      <c r="F157" s="3" t="s">
        <v>555</v>
      </c>
      <c r="G157" s="3" t="s">
        <v>42</v>
      </c>
      <c r="H157" s="3" t="s">
        <v>42</v>
      </c>
      <c r="I157" s="3" t="s">
        <v>556</v>
      </c>
      <c r="J157" s="8"/>
      <c r="K157" s="8"/>
      <c r="L157" s="8"/>
      <c r="M157" s="8"/>
      <c r="N157" s="8"/>
      <c r="O157" s="28">
        <v>22000000</v>
      </c>
      <c r="P157" s="8">
        <v>58.830000000000005</v>
      </c>
      <c r="Q157" s="8">
        <v>112</v>
      </c>
      <c r="R157" s="8">
        <v>2.6740909090909093E-2</v>
      </c>
      <c r="S157" s="3">
        <v>134</v>
      </c>
    </row>
    <row r="158" spans="1:19" ht="43.2" x14ac:dyDescent="0.3">
      <c r="A158" s="3" t="s">
        <v>727</v>
      </c>
      <c r="B158" s="3" t="s">
        <v>971</v>
      </c>
      <c r="C158" s="3" t="s">
        <v>728</v>
      </c>
      <c r="D158" s="3" t="s">
        <v>19</v>
      </c>
      <c r="E158" s="3" t="s">
        <v>137</v>
      </c>
      <c r="F158" s="3" t="s">
        <v>729</v>
      </c>
      <c r="G158" s="3" t="s">
        <v>730</v>
      </c>
      <c r="H158" s="3" t="s">
        <v>731</v>
      </c>
      <c r="I158" s="3" t="s">
        <v>712</v>
      </c>
      <c r="J158" s="8"/>
      <c r="K158" s="8"/>
      <c r="L158" s="8"/>
      <c r="M158" s="8"/>
      <c r="N158" s="8"/>
      <c r="O158" s="28">
        <v>18995464</v>
      </c>
      <c r="P158" s="8">
        <v>48.660000000000004</v>
      </c>
      <c r="Q158" s="8">
        <v>169</v>
      </c>
      <c r="R158" s="8">
        <v>2.5616641951994434E-2</v>
      </c>
      <c r="S158" s="3">
        <v>135</v>
      </c>
    </row>
    <row r="159" spans="1:19" ht="43.2" x14ac:dyDescent="0.3">
      <c r="A159" s="3" t="s">
        <v>603</v>
      </c>
      <c r="B159" s="3" t="s">
        <v>971</v>
      </c>
      <c r="C159" s="3" t="s">
        <v>605</v>
      </c>
      <c r="D159" s="3" t="s">
        <v>78</v>
      </c>
      <c r="E159" s="3" t="s">
        <v>171</v>
      </c>
      <c r="F159" s="3" t="s">
        <v>432</v>
      </c>
      <c r="G159" s="3" t="s">
        <v>606</v>
      </c>
      <c r="H159" s="3" t="s">
        <v>607</v>
      </c>
      <c r="I159" s="3" t="s">
        <v>608</v>
      </c>
      <c r="J159" s="8"/>
      <c r="K159" s="8"/>
      <c r="L159" s="8"/>
      <c r="M159" s="8"/>
      <c r="N159" s="8"/>
      <c r="O159" s="28">
        <v>28990000</v>
      </c>
      <c r="P159" s="8">
        <v>69.58</v>
      </c>
      <c r="Q159" s="8">
        <v>52</v>
      </c>
      <c r="R159" s="8">
        <v>2.4001379786133151E-2</v>
      </c>
      <c r="S159" s="3">
        <v>137</v>
      </c>
    </row>
    <row r="160" spans="1:19" ht="72" x14ac:dyDescent="0.3">
      <c r="A160" s="3" t="s">
        <v>788</v>
      </c>
      <c r="B160" s="3" t="s">
        <v>971</v>
      </c>
      <c r="C160" s="3" t="s">
        <v>789</v>
      </c>
      <c r="D160" s="3" t="s">
        <v>118</v>
      </c>
      <c r="E160" s="3" t="s">
        <v>171</v>
      </c>
      <c r="F160" s="3" t="s">
        <v>350</v>
      </c>
      <c r="G160" s="3" t="s">
        <v>355</v>
      </c>
      <c r="H160" s="3" t="s">
        <v>74</v>
      </c>
      <c r="I160" s="3" t="s">
        <v>608</v>
      </c>
      <c r="J160" s="8"/>
      <c r="K160" s="8"/>
      <c r="L160" s="8"/>
      <c r="M160" s="8"/>
      <c r="N160" s="8"/>
      <c r="O160" s="28">
        <v>30614808.799999997</v>
      </c>
      <c r="P160" s="8">
        <v>70.41</v>
      </c>
      <c r="Q160" s="8">
        <v>43</v>
      </c>
      <c r="R160" s="8">
        <v>2.2998673766010915E-2</v>
      </c>
      <c r="S160" s="3">
        <v>139</v>
      </c>
    </row>
    <row r="161" spans="1:19" ht="43.2" x14ac:dyDescent="0.3">
      <c r="A161" s="3" t="s">
        <v>707</v>
      </c>
      <c r="B161" s="3" t="s">
        <v>971</v>
      </c>
      <c r="C161" s="3" t="s">
        <v>708</v>
      </c>
      <c r="D161" s="3" t="s">
        <v>170</v>
      </c>
      <c r="E161" s="3" t="s">
        <v>137</v>
      </c>
      <c r="F161" s="3" t="s">
        <v>709</v>
      </c>
      <c r="G161" s="3" t="s">
        <v>710</v>
      </c>
      <c r="H161" s="3" t="s">
        <v>711</v>
      </c>
      <c r="I161" s="3" t="s">
        <v>712</v>
      </c>
      <c r="J161" s="8"/>
      <c r="K161" s="8"/>
      <c r="L161" s="8"/>
      <c r="M161" s="8"/>
      <c r="N161" s="8"/>
      <c r="O161" s="28">
        <v>23692408</v>
      </c>
      <c r="P161" s="8">
        <v>53.25</v>
      </c>
      <c r="Q161" s="8">
        <v>147</v>
      </c>
      <c r="R161" s="8">
        <v>2.2475554194406919E-2</v>
      </c>
      <c r="S161" s="3">
        <v>140</v>
      </c>
    </row>
    <row r="162" spans="1:19" ht="43.2" x14ac:dyDescent="0.3">
      <c r="A162" s="3" t="s">
        <v>694</v>
      </c>
      <c r="B162" s="3" t="s">
        <v>971</v>
      </c>
      <c r="C162" s="3" t="s">
        <v>695</v>
      </c>
      <c r="D162" s="3" t="s">
        <v>118</v>
      </c>
      <c r="E162" s="3" t="s">
        <v>171</v>
      </c>
      <c r="F162" s="3" t="s">
        <v>696</v>
      </c>
      <c r="G162" s="3" t="s">
        <v>241</v>
      </c>
      <c r="H162" s="3" t="s">
        <v>666</v>
      </c>
      <c r="I162" s="3" t="s">
        <v>608</v>
      </c>
      <c r="J162" s="8"/>
      <c r="K162" s="8"/>
      <c r="L162" s="8"/>
      <c r="M162" s="8"/>
      <c r="N162" s="8"/>
      <c r="O162" s="28">
        <v>32015904</v>
      </c>
      <c r="P162" s="8">
        <v>69.75</v>
      </c>
      <c r="Q162" s="8">
        <v>49</v>
      </c>
      <c r="R162" s="8">
        <v>2.1786047334474767E-2</v>
      </c>
      <c r="S162" s="3">
        <v>141</v>
      </c>
    </row>
    <row r="163" spans="1:19" ht="43.2" x14ac:dyDescent="0.3">
      <c r="A163" s="3" t="s">
        <v>697</v>
      </c>
      <c r="B163" s="3" t="s">
        <v>971</v>
      </c>
      <c r="C163" s="3" t="s">
        <v>698</v>
      </c>
      <c r="D163" s="3" t="s">
        <v>78</v>
      </c>
      <c r="E163" s="3" t="s">
        <v>137</v>
      </c>
      <c r="F163" s="3" t="s">
        <v>699</v>
      </c>
      <c r="G163" s="3" t="s">
        <v>666</v>
      </c>
      <c r="H163" s="3" t="s">
        <v>700</v>
      </c>
      <c r="I163" s="3" t="s">
        <v>701</v>
      </c>
      <c r="J163" s="8"/>
      <c r="K163" s="8"/>
      <c r="L163" s="8"/>
      <c r="M163" s="8"/>
      <c r="N163" s="8"/>
      <c r="O163" s="28">
        <v>25210128</v>
      </c>
      <c r="P163" s="8">
        <v>51.01</v>
      </c>
      <c r="Q163" s="8">
        <v>160</v>
      </c>
      <c r="R163" s="8">
        <v>2.0233931378690343E-2</v>
      </c>
      <c r="S163" s="3">
        <v>143</v>
      </c>
    </row>
    <row r="164" spans="1:19" ht="43.2" x14ac:dyDescent="0.3">
      <c r="A164" s="3" t="s">
        <v>667</v>
      </c>
      <c r="B164" s="3" t="s">
        <v>971</v>
      </c>
      <c r="C164" s="3" t="s">
        <v>668</v>
      </c>
      <c r="D164" s="3" t="s">
        <v>19</v>
      </c>
      <c r="E164" s="3" t="s">
        <v>137</v>
      </c>
      <c r="F164" s="3" t="s">
        <v>669</v>
      </c>
      <c r="G164" s="3" t="s">
        <v>670</v>
      </c>
      <c r="H164" s="3" t="s">
        <v>671</v>
      </c>
      <c r="I164" s="3" t="s">
        <v>672</v>
      </c>
      <c r="J164" s="8"/>
      <c r="K164" s="8"/>
      <c r="L164" s="8"/>
      <c r="M164" s="8"/>
      <c r="N164" s="8"/>
      <c r="O164" s="28">
        <v>31359290.399999999</v>
      </c>
      <c r="P164" s="8">
        <v>63.09</v>
      </c>
      <c r="Q164" s="8">
        <v>89</v>
      </c>
      <c r="R164" s="8">
        <v>2.0118439924903406E-2</v>
      </c>
      <c r="S164" s="3">
        <v>144</v>
      </c>
    </row>
    <row r="165" spans="1:19" ht="43.2" x14ac:dyDescent="0.3">
      <c r="A165" s="3" t="s">
        <v>628</v>
      </c>
      <c r="B165" s="3" t="s">
        <v>971</v>
      </c>
      <c r="C165" s="3" t="s">
        <v>629</v>
      </c>
      <c r="D165" s="3" t="s">
        <v>19</v>
      </c>
      <c r="E165" s="3" t="s">
        <v>171</v>
      </c>
      <c r="F165" s="3" t="s">
        <v>206</v>
      </c>
      <c r="G165" s="3" t="s">
        <v>630</v>
      </c>
      <c r="H165" s="3" t="s">
        <v>631</v>
      </c>
      <c r="I165" s="3" t="s">
        <v>632</v>
      </c>
      <c r="J165" s="8"/>
      <c r="K165" s="8"/>
      <c r="L165" s="8"/>
      <c r="M165" s="8"/>
      <c r="N165" s="8"/>
      <c r="O165" s="28">
        <v>36744800</v>
      </c>
      <c r="P165" s="8">
        <v>70.67</v>
      </c>
      <c r="Q165" s="8">
        <v>42</v>
      </c>
      <c r="R165" s="8">
        <v>1.9232653327817813E-2</v>
      </c>
      <c r="S165" s="3">
        <v>147</v>
      </c>
    </row>
    <row r="166" spans="1:19" ht="43.2" x14ac:dyDescent="0.3">
      <c r="A166" s="3" t="s">
        <v>741</v>
      </c>
      <c r="B166" s="3" t="s">
        <v>971</v>
      </c>
      <c r="C166" s="3" t="s">
        <v>742</v>
      </c>
      <c r="D166" s="3" t="s">
        <v>170</v>
      </c>
      <c r="E166" s="3" t="s">
        <v>137</v>
      </c>
      <c r="F166" s="3" t="s">
        <v>743</v>
      </c>
      <c r="G166" s="3" t="s">
        <v>744</v>
      </c>
      <c r="H166" s="3" t="s">
        <v>745</v>
      </c>
      <c r="I166" s="3" t="s">
        <v>712</v>
      </c>
      <c r="J166" s="8"/>
      <c r="K166" s="8"/>
      <c r="L166" s="8"/>
      <c r="M166" s="8"/>
      <c r="N166" s="8"/>
      <c r="O166" s="28">
        <v>27862144</v>
      </c>
      <c r="P166" s="8">
        <v>51.67</v>
      </c>
      <c r="Q166" s="8">
        <v>156</v>
      </c>
      <c r="R166" s="8">
        <v>1.8544875799938441E-2</v>
      </c>
      <c r="S166" s="3">
        <v>148</v>
      </c>
    </row>
    <row r="167" spans="1:19" ht="43.2" x14ac:dyDescent="0.3">
      <c r="A167" s="3" t="s">
        <v>620</v>
      </c>
      <c r="B167" s="3" t="s">
        <v>971</v>
      </c>
      <c r="C167" s="3" t="s">
        <v>621</v>
      </c>
      <c r="D167" s="3" t="s">
        <v>78</v>
      </c>
      <c r="E167" s="3" t="s">
        <v>171</v>
      </c>
      <c r="F167" s="3" t="s">
        <v>432</v>
      </c>
      <c r="G167" s="3" t="s">
        <v>423</v>
      </c>
      <c r="H167" s="3" t="s">
        <v>622</v>
      </c>
      <c r="I167" s="3" t="s">
        <v>608</v>
      </c>
      <c r="J167" s="8"/>
      <c r="K167" s="8"/>
      <c r="L167" s="8"/>
      <c r="M167" s="8"/>
      <c r="N167" s="8"/>
      <c r="O167" s="28">
        <v>38693872</v>
      </c>
      <c r="P167" s="8">
        <v>64.42</v>
      </c>
      <c r="Q167" s="8">
        <v>79</v>
      </c>
      <c r="R167" s="8">
        <v>1.6648631080394334E-2</v>
      </c>
      <c r="S167" s="3">
        <v>150</v>
      </c>
    </row>
    <row r="168" spans="1:19" ht="57.6" x14ac:dyDescent="0.3">
      <c r="A168" s="3" t="s">
        <v>633</v>
      </c>
      <c r="B168" s="3" t="s">
        <v>971</v>
      </c>
      <c r="C168" s="3" t="s">
        <v>634</v>
      </c>
      <c r="D168" s="3" t="s">
        <v>170</v>
      </c>
      <c r="E168" s="3" t="s">
        <v>171</v>
      </c>
      <c r="F168" s="3" t="s">
        <v>432</v>
      </c>
      <c r="G168" s="3" t="s">
        <v>194</v>
      </c>
      <c r="H168" s="3" t="s">
        <v>635</v>
      </c>
      <c r="I168" s="3" t="s">
        <v>608</v>
      </c>
      <c r="J168" s="8"/>
      <c r="K168" s="8"/>
      <c r="L168" s="8"/>
      <c r="M168" s="8"/>
      <c r="N168" s="8"/>
      <c r="O168" s="28">
        <v>38342400</v>
      </c>
      <c r="P168" s="8">
        <v>63.830000000000005</v>
      </c>
      <c r="Q168" s="8">
        <v>83</v>
      </c>
      <c r="R168" s="8">
        <v>1.6647366883658823E-2</v>
      </c>
      <c r="S168" s="3">
        <v>151</v>
      </c>
    </row>
    <row r="169" spans="1:19" ht="57.6" x14ac:dyDescent="0.3">
      <c r="A169" s="3" t="s">
        <v>689</v>
      </c>
      <c r="B169" s="3" t="s">
        <v>971</v>
      </c>
      <c r="C169" s="3" t="s">
        <v>690</v>
      </c>
      <c r="D169" s="3" t="s">
        <v>19</v>
      </c>
      <c r="E169" s="3" t="s">
        <v>171</v>
      </c>
      <c r="F169" s="3" t="s">
        <v>215</v>
      </c>
      <c r="G169" s="3" t="s">
        <v>691</v>
      </c>
      <c r="H169" s="3" t="s">
        <v>692</v>
      </c>
      <c r="I169" s="3" t="s">
        <v>693</v>
      </c>
      <c r="J169" s="8"/>
      <c r="K169" s="8"/>
      <c r="L169" s="8"/>
      <c r="M169" s="8"/>
      <c r="N169" s="8"/>
      <c r="O169" s="28">
        <v>39940000</v>
      </c>
      <c r="P169" s="8">
        <v>62.67</v>
      </c>
      <c r="Q169" s="8">
        <v>95</v>
      </c>
      <c r="R169" s="8">
        <v>1.5691036554832248E-2</v>
      </c>
      <c r="S169" s="3">
        <v>152</v>
      </c>
    </row>
    <row r="170" spans="1:19" ht="28.8" x14ac:dyDescent="0.3">
      <c r="A170" s="3" t="s">
        <v>783</v>
      </c>
      <c r="B170" s="3" t="s">
        <v>971</v>
      </c>
      <c r="C170" s="3" t="s">
        <v>784</v>
      </c>
      <c r="D170" s="3" t="s">
        <v>19</v>
      </c>
      <c r="E170" s="3" t="s">
        <v>137</v>
      </c>
      <c r="F170" s="3" t="s">
        <v>584</v>
      </c>
      <c r="G170" s="3" t="s">
        <v>785</v>
      </c>
      <c r="H170" s="3" t="s">
        <v>786</v>
      </c>
      <c r="I170" s="3" t="s">
        <v>787</v>
      </c>
      <c r="J170" s="8"/>
      <c r="K170" s="8"/>
      <c r="L170" s="8"/>
      <c r="M170" s="8"/>
      <c r="N170" s="8"/>
      <c r="O170" s="28">
        <v>32734824</v>
      </c>
      <c r="P170" s="8">
        <v>47.5</v>
      </c>
      <c r="Q170" s="8">
        <v>171</v>
      </c>
      <c r="R170" s="8">
        <v>1.451054082343623E-2</v>
      </c>
      <c r="S170" s="3">
        <v>154</v>
      </c>
    </row>
    <row r="171" spans="1:19" ht="43.2" x14ac:dyDescent="0.3">
      <c r="A171" s="3" t="s">
        <v>683</v>
      </c>
      <c r="B171" s="3" t="s">
        <v>971</v>
      </c>
      <c r="C171" s="3" t="s">
        <v>684</v>
      </c>
      <c r="D171" s="3" t="s">
        <v>78</v>
      </c>
      <c r="E171" s="3" t="s">
        <v>171</v>
      </c>
      <c r="F171" s="3" t="s">
        <v>433</v>
      </c>
      <c r="G171" s="3" t="s">
        <v>330</v>
      </c>
      <c r="H171" s="3" t="s">
        <v>666</v>
      </c>
      <c r="I171" s="3" t="s">
        <v>608</v>
      </c>
      <c r="J171" s="8"/>
      <c r="K171" s="8"/>
      <c r="L171" s="8"/>
      <c r="M171" s="8"/>
      <c r="N171" s="8"/>
      <c r="O171" s="28">
        <v>46330400</v>
      </c>
      <c r="P171" s="8">
        <v>62.58</v>
      </c>
      <c r="Q171" s="8">
        <v>96</v>
      </c>
      <c r="R171" s="8">
        <v>1.3507329960457929E-2</v>
      </c>
      <c r="S171" s="3">
        <v>156</v>
      </c>
    </row>
    <row r="172" spans="1:19" ht="28.8" x14ac:dyDescent="0.3">
      <c r="A172" s="3" t="s">
        <v>774</v>
      </c>
      <c r="B172" s="3" t="s">
        <v>971</v>
      </c>
      <c r="C172" s="3" t="s">
        <v>775</v>
      </c>
      <c r="D172" s="3" t="s">
        <v>19</v>
      </c>
      <c r="E172" s="3" t="s">
        <v>137</v>
      </c>
      <c r="F172" s="3" t="s">
        <v>773</v>
      </c>
      <c r="G172" s="3" t="s">
        <v>691</v>
      </c>
      <c r="H172" s="3" t="s">
        <v>644</v>
      </c>
      <c r="I172" s="3" t="s">
        <v>712</v>
      </c>
      <c r="J172" s="8"/>
      <c r="K172" s="8"/>
      <c r="L172" s="8"/>
      <c r="M172" s="8"/>
      <c r="N172" s="8"/>
      <c r="O172" s="28">
        <v>39748288</v>
      </c>
      <c r="P172" s="8">
        <v>52.75</v>
      </c>
      <c r="Q172" s="8">
        <v>153</v>
      </c>
      <c r="R172" s="8">
        <v>1.327101182320104E-2</v>
      </c>
      <c r="S172" s="3">
        <v>157</v>
      </c>
    </row>
    <row r="173" spans="1:19" ht="43.2" x14ac:dyDescent="0.3">
      <c r="A173" s="3" t="s">
        <v>209</v>
      </c>
      <c r="B173" s="3" t="s">
        <v>971</v>
      </c>
      <c r="C173" s="3" t="s">
        <v>210</v>
      </c>
      <c r="D173" s="3" t="s">
        <v>118</v>
      </c>
      <c r="E173" s="3" t="s">
        <v>137</v>
      </c>
      <c r="F173" s="3" t="s">
        <v>148</v>
      </c>
      <c r="G173" s="3" t="s">
        <v>211</v>
      </c>
      <c r="H173" s="3" t="s">
        <v>42</v>
      </c>
      <c r="I173" s="3" t="s">
        <v>212</v>
      </c>
      <c r="J173" s="8"/>
      <c r="K173" s="8"/>
      <c r="L173" s="8"/>
      <c r="M173" s="8"/>
      <c r="N173" s="8"/>
      <c r="O173" s="28">
        <v>48567040</v>
      </c>
      <c r="P173" s="8">
        <v>63.17</v>
      </c>
      <c r="Q173" s="8">
        <v>86</v>
      </c>
      <c r="R173" s="8">
        <v>1.3006763434625623E-2</v>
      </c>
      <c r="S173" s="3">
        <v>158</v>
      </c>
    </row>
    <row r="174" spans="1:19" ht="43.2" x14ac:dyDescent="0.3">
      <c r="A174" s="3" t="s">
        <v>766</v>
      </c>
      <c r="B174" s="3" t="s">
        <v>971</v>
      </c>
      <c r="C174" s="3" t="s">
        <v>767</v>
      </c>
      <c r="D174" s="3" t="s">
        <v>170</v>
      </c>
      <c r="E174" s="3" t="s">
        <v>137</v>
      </c>
      <c r="F174" s="3" t="s">
        <v>768</v>
      </c>
      <c r="G174" s="3" t="s">
        <v>769</v>
      </c>
      <c r="H174" s="3" t="s">
        <v>770</v>
      </c>
      <c r="I174" s="3" t="s">
        <v>712</v>
      </c>
      <c r="J174" s="8"/>
      <c r="K174" s="8"/>
      <c r="L174" s="8"/>
      <c r="M174" s="8"/>
      <c r="N174" s="8"/>
      <c r="O174" s="28">
        <v>39940000</v>
      </c>
      <c r="P174" s="8">
        <v>51.160000000000004</v>
      </c>
      <c r="Q174" s="8">
        <v>158</v>
      </c>
      <c r="R174" s="8">
        <v>1.2809213820731098E-2</v>
      </c>
      <c r="S174" s="3">
        <v>159</v>
      </c>
    </row>
    <row r="175" spans="1:19" ht="43.2" x14ac:dyDescent="0.3">
      <c r="A175" s="3" t="s">
        <v>780</v>
      </c>
      <c r="B175" s="3" t="s">
        <v>971</v>
      </c>
      <c r="C175" s="3" t="s">
        <v>781</v>
      </c>
      <c r="D175" s="3" t="s">
        <v>170</v>
      </c>
      <c r="E175" s="3" t="s">
        <v>137</v>
      </c>
      <c r="F175" s="3" t="s">
        <v>356</v>
      </c>
      <c r="G175" s="3" t="s">
        <v>782</v>
      </c>
      <c r="H175" s="3" t="s">
        <v>330</v>
      </c>
      <c r="I175" s="3" t="s">
        <v>712</v>
      </c>
      <c r="J175" s="8"/>
      <c r="K175" s="8"/>
      <c r="L175" s="8"/>
      <c r="M175" s="8"/>
      <c r="N175" s="8"/>
      <c r="O175" s="28">
        <v>39940000</v>
      </c>
      <c r="P175" s="8">
        <v>49.59</v>
      </c>
      <c r="Q175" s="8">
        <v>167</v>
      </c>
      <c r="R175" s="8">
        <v>1.241612418627942E-2</v>
      </c>
      <c r="S175" s="3">
        <v>160</v>
      </c>
    </row>
    <row r="176" spans="1:19" ht="57.6" x14ac:dyDescent="0.3">
      <c r="A176" s="3" t="s">
        <v>722</v>
      </c>
      <c r="B176" s="3" t="s">
        <v>971</v>
      </c>
      <c r="C176" s="3" t="s">
        <v>723</v>
      </c>
      <c r="D176" s="3" t="s">
        <v>19</v>
      </c>
      <c r="E176" s="3" t="s">
        <v>137</v>
      </c>
      <c r="F176" s="3" t="s">
        <v>724</v>
      </c>
      <c r="G176" s="3" t="s">
        <v>725</v>
      </c>
      <c r="H176" s="3" t="s">
        <v>726</v>
      </c>
      <c r="I176" s="3" t="s">
        <v>712</v>
      </c>
      <c r="J176" s="8"/>
      <c r="K176" s="8"/>
      <c r="L176" s="8"/>
      <c r="M176" s="8"/>
      <c r="N176" s="8"/>
      <c r="O176" s="28">
        <v>47512624</v>
      </c>
      <c r="P176" s="8">
        <v>56.92</v>
      </c>
      <c r="Q176" s="8">
        <v>125</v>
      </c>
      <c r="R176" s="8">
        <v>1.1979973995963684E-2</v>
      </c>
      <c r="S176" s="3">
        <v>161</v>
      </c>
    </row>
    <row r="177" spans="1:19" ht="43.2" x14ac:dyDescent="0.3">
      <c r="A177" s="3" t="s">
        <v>678</v>
      </c>
      <c r="B177" s="3" t="s">
        <v>971</v>
      </c>
      <c r="C177" s="3" t="s">
        <v>679</v>
      </c>
      <c r="D177" s="3" t="s">
        <v>170</v>
      </c>
      <c r="E177" s="3" t="s">
        <v>171</v>
      </c>
      <c r="F177" s="3" t="s">
        <v>680</v>
      </c>
      <c r="G177" s="3" t="s">
        <v>681</v>
      </c>
      <c r="H177" s="3" t="s">
        <v>682</v>
      </c>
      <c r="I177" s="3" t="s">
        <v>608</v>
      </c>
      <c r="J177" s="8"/>
      <c r="K177" s="8"/>
      <c r="L177" s="8"/>
      <c r="M177" s="8"/>
      <c r="N177" s="8"/>
      <c r="O177" s="28">
        <v>47432744</v>
      </c>
      <c r="P177" s="8">
        <v>52.51</v>
      </c>
      <c r="Q177" s="8">
        <v>155</v>
      </c>
      <c r="R177" s="8">
        <v>1.1070411612703663E-2</v>
      </c>
      <c r="S177" s="3">
        <v>162</v>
      </c>
    </row>
    <row r="178" spans="1:19" ht="28.8" x14ac:dyDescent="0.3">
      <c r="A178" s="3" t="s">
        <v>771</v>
      </c>
      <c r="B178" s="3" t="s">
        <v>971</v>
      </c>
      <c r="C178" s="3" t="s">
        <v>772</v>
      </c>
      <c r="D178" s="3" t="s">
        <v>19</v>
      </c>
      <c r="E178" s="3" t="s">
        <v>137</v>
      </c>
      <c r="F178" s="3" t="s">
        <v>773</v>
      </c>
      <c r="G178" s="3" t="s">
        <v>716</v>
      </c>
      <c r="H178" s="3" t="s">
        <v>691</v>
      </c>
      <c r="I178" s="3" t="s">
        <v>712</v>
      </c>
      <c r="J178" s="8"/>
      <c r="K178" s="8"/>
      <c r="L178" s="8"/>
      <c r="M178" s="8"/>
      <c r="N178" s="8"/>
      <c r="O178" s="28">
        <v>49781216</v>
      </c>
      <c r="P178" s="8">
        <v>51</v>
      </c>
      <c r="Q178" s="8">
        <v>161</v>
      </c>
      <c r="R178" s="8">
        <v>1.0244828089374113E-2</v>
      </c>
      <c r="S178" s="3">
        <v>163</v>
      </c>
    </row>
    <row r="179" spans="1:19" ht="43.2" x14ac:dyDescent="0.3">
      <c r="A179" s="3" t="s">
        <v>750</v>
      </c>
      <c r="B179" s="3" t="s">
        <v>971</v>
      </c>
      <c r="C179" s="3" t="s">
        <v>751</v>
      </c>
      <c r="D179" s="3" t="s">
        <v>170</v>
      </c>
      <c r="E179" s="3" t="s">
        <v>137</v>
      </c>
      <c r="F179" s="3" t="s">
        <v>709</v>
      </c>
      <c r="G179" s="3" t="s">
        <v>745</v>
      </c>
      <c r="H179" s="3" t="s">
        <v>710</v>
      </c>
      <c r="I179" s="3" t="s">
        <v>712</v>
      </c>
      <c r="J179" s="8"/>
      <c r="K179" s="8"/>
      <c r="L179" s="8"/>
      <c r="M179" s="8"/>
      <c r="N179" s="8"/>
      <c r="O179" s="28">
        <v>53072272</v>
      </c>
      <c r="P179" s="8">
        <v>53.25</v>
      </c>
      <c r="Q179" s="8">
        <v>148</v>
      </c>
      <c r="R179" s="8">
        <v>1.0033487920019703E-2</v>
      </c>
      <c r="S179" s="3">
        <v>164</v>
      </c>
    </row>
    <row r="180" spans="1:19" ht="43.2" x14ac:dyDescent="0.3">
      <c r="A180" s="3" t="s">
        <v>623</v>
      </c>
      <c r="B180" s="3" t="s">
        <v>971</v>
      </c>
      <c r="C180" s="3" t="s">
        <v>624</v>
      </c>
      <c r="D180" s="3" t="s">
        <v>78</v>
      </c>
      <c r="E180" s="3" t="s">
        <v>171</v>
      </c>
      <c r="F180" s="3" t="s">
        <v>625</v>
      </c>
      <c r="G180" s="3" t="s">
        <v>626</v>
      </c>
      <c r="H180" s="3" t="s">
        <v>627</v>
      </c>
      <c r="I180" s="3" t="s">
        <v>608</v>
      </c>
      <c r="J180" s="8"/>
      <c r="K180" s="8"/>
      <c r="L180" s="8"/>
      <c r="M180" s="8"/>
      <c r="N180" s="8"/>
      <c r="O180" s="28">
        <v>93028248</v>
      </c>
      <c r="P180" s="8">
        <v>63.42</v>
      </c>
      <c r="Q180" s="8">
        <v>84</v>
      </c>
      <c r="R180" s="8">
        <v>6.8172841436291475E-3</v>
      </c>
      <c r="S180" s="3">
        <v>166</v>
      </c>
    </row>
    <row r="181" spans="1:19" ht="43.2" x14ac:dyDescent="0.3">
      <c r="A181" s="3" t="s">
        <v>732</v>
      </c>
      <c r="B181" s="3" t="s">
        <v>971</v>
      </c>
      <c r="C181" s="3" t="s">
        <v>733</v>
      </c>
      <c r="D181" s="3" t="s">
        <v>170</v>
      </c>
      <c r="E181" s="3" t="s">
        <v>171</v>
      </c>
      <c r="F181" s="3" t="s">
        <v>680</v>
      </c>
      <c r="G181" s="3" t="s">
        <v>734</v>
      </c>
      <c r="H181" s="3" t="s">
        <v>681</v>
      </c>
      <c r="I181" s="3" t="s">
        <v>608</v>
      </c>
      <c r="J181" s="8"/>
      <c r="K181" s="8"/>
      <c r="L181" s="8"/>
      <c r="M181" s="8"/>
      <c r="N181" s="8"/>
      <c r="O181" s="28">
        <v>90919416</v>
      </c>
      <c r="P181" s="8">
        <v>58.68</v>
      </c>
      <c r="Q181" s="8">
        <v>114</v>
      </c>
      <c r="R181" s="8">
        <v>6.4540669728894873E-3</v>
      </c>
      <c r="S181" s="3">
        <v>167</v>
      </c>
    </row>
    <row r="182" spans="1:19" ht="43.2" x14ac:dyDescent="0.3">
      <c r="A182" s="3" t="s">
        <v>776</v>
      </c>
      <c r="B182" s="3" t="s">
        <v>971</v>
      </c>
      <c r="C182" s="3" t="s">
        <v>777</v>
      </c>
      <c r="D182" s="3" t="s">
        <v>170</v>
      </c>
      <c r="E182" s="3" t="s">
        <v>137</v>
      </c>
      <c r="F182" s="3" t="s">
        <v>778</v>
      </c>
      <c r="G182" s="3" t="s">
        <v>779</v>
      </c>
      <c r="H182" s="3" t="s">
        <v>330</v>
      </c>
      <c r="I182" s="3" t="s">
        <v>712</v>
      </c>
      <c r="J182" s="8"/>
      <c r="K182" s="8"/>
      <c r="L182" s="8"/>
      <c r="M182" s="8"/>
      <c r="N182" s="8"/>
      <c r="O182" s="28">
        <v>83602408</v>
      </c>
      <c r="P182" s="8">
        <v>53.25</v>
      </c>
      <c r="Q182" s="8">
        <v>149</v>
      </c>
      <c r="R182" s="8">
        <v>6.3694337608074638E-3</v>
      </c>
      <c r="S182" s="3">
        <v>168</v>
      </c>
    </row>
    <row r="183" spans="1:19" ht="43.2" x14ac:dyDescent="0.3">
      <c r="A183" s="3" t="s">
        <v>718</v>
      </c>
      <c r="B183" s="3" t="s">
        <v>971</v>
      </c>
      <c r="C183" s="3" t="s">
        <v>719</v>
      </c>
      <c r="D183" s="3" t="s">
        <v>19</v>
      </c>
      <c r="E183" s="3" t="s">
        <v>171</v>
      </c>
      <c r="F183" s="3" t="s">
        <v>224</v>
      </c>
      <c r="G183" s="3" t="s">
        <v>720</v>
      </c>
      <c r="H183" s="3" t="s">
        <v>721</v>
      </c>
      <c r="I183" s="3" t="s">
        <v>619</v>
      </c>
      <c r="J183" s="8"/>
      <c r="K183" s="8"/>
      <c r="L183" s="8"/>
      <c r="M183" s="8"/>
      <c r="N183" s="8"/>
      <c r="O183" s="28">
        <v>87005296</v>
      </c>
      <c r="P183" s="8">
        <v>53.67</v>
      </c>
      <c r="Q183" s="8">
        <v>141</v>
      </c>
      <c r="R183" s="8">
        <v>6.1685900131872428E-3</v>
      </c>
      <c r="S183" s="3">
        <v>169</v>
      </c>
    </row>
    <row r="184" spans="1:19" ht="28.8" x14ac:dyDescent="0.3">
      <c r="A184" s="3" t="s">
        <v>735</v>
      </c>
      <c r="B184" s="3" t="s">
        <v>971</v>
      </c>
      <c r="C184" s="3" t="s">
        <v>736</v>
      </c>
      <c r="D184" s="3" t="s">
        <v>118</v>
      </c>
      <c r="E184" s="3" t="s">
        <v>205</v>
      </c>
      <c r="F184" s="3" t="s">
        <v>737</v>
      </c>
      <c r="G184" s="3" t="s">
        <v>738</v>
      </c>
      <c r="H184" s="3" t="s">
        <v>739</v>
      </c>
      <c r="I184" s="3" t="s">
        <v>740</v>
      </c>
      <c r="J184" s="8"/>
      <c r="K184" s="8"/>
      <c r="L184" s="8"/>
      <c r="M184" s="8"/>
      <c r="N184" s="8"/>
      <c r="O184" s="28">
        <v>101220000</v>
      </c>
      <c r="P184" s="8">
        <v>51.02</v>
      </c>
      <c r="Q184" s="8">
        <v>159</v>
      </c>
      <c r="R184" s="8">
        <v>5.0405058288875721E-3</v>
      </c>
      <c r="S184" s="3">
        <v>170</v>
      </c>
    </row>
    <row r="185" spans="1:19" ht="43.2" x14ac:dyDescent="0.3">
      <c r="A185" s="3" t="s">
        <v>702</v>
      </c>
      <c r="B185" s="3" t="s">
        <v>971</v>
      </c>
      <c r="C185" s="3" t="s">
        <v>703</v>
      </c>
      <c r="D185" s="3" t="s">
        <v>170</v>
      </c>
      <c r="E185" s="3" t="s">
        <v>158</v>
      </c>
      <c r="F185" s="3" t="s">
        <v>680</v>
      </c>
      <c r="G185" s="3" t="s">
        <v>704</v>
      </c>
      <c r="H185" s="3" t="s">
        <v>705</v>
      </c>
      <c r="I185" s="3" t="s">
        <v>706</v>
      </c>
      <c r="J185" s="8"/>
      <c r="K185" s="8"/>
      <c r="L185" s="8"/>
      <c r="M185" s="8"/>
      <c r="N185" s="8"/>
      <c r="O185" s="28">
        <v>138991200</v>
      </c>
      <c r="P185" s="8">
        <v>54.92</v>
      </c>
      <c r="Q185" s="8">
        <v>137</v>
      </c>
      <c r="R185" s="8">
        <v>3.9513292927897594E-3</v>
      </c>
      <c r="S185" s="3">
        <v>171</v>
      </c>
    </row>
    <row r="186" spans="1:19" ht="43.2" x14ac:dyDescent="0.3">
      <c r="A186" s="3" t="s">
        <v>823</v>
      </c>
      <c r="B186" s="3" t="s">
        <v>971</v>
      </c>
      <c r="C186" s="3" t="s">
        <v>824</v>
      </c>
      <c r="D186" s="3" t="s">
        <v>825</v>
      </c>
      <c r="E186" s="3" t="s">
        <v>171</v>
      </c>
      <c r="F186" s="3" t="s">
        <v>193</v>
      </c>
      <c r="G186" s="3" t="s">
        <v>734</v>
      </c>
      <c r="H186" s="3" t="s">
        <v>826</v>
      </c>
      <c r="I186" s="3" t="s">
        <v>827</v>
      </c>
      <c r="J186" s="8"/>
      <c r="K186" s="8"/>
      <c r="L186" s="8"/>
      <c r="M186" s="8"/>
      <c r="N186" s="8"/>
      <c r="O186" s="28">
        <v>321069672</v>
      </c>
      <c r="P186" s="8">
        <v>68.33</v>
      </c>
      <c r="Q186" s="8">
        <v>60</v>
      </c>
      <c r="R186" s="8">
        <v>2.1281985176102212E-3</v>
      </c>
      <c r="S186" s="3">
        <v>172</v>
      </c>
    </row>
    <row r="187" spans="1:19" ht="72" x14ac:dyDescent="0.3">
      <c r="A187" s="3" t="s">
        <v>657</v>
      </c>
      <c r="B187" s="3" t="s">
        <v>971</v>
      </c>
      <c r="C187" s="3" t="s">
        <v>658</v>
      </c>
      <c r="D187" s="3" t="s">
        <v>78</v>
      </c>
      <c r="E187" s="3" t="s">
        <v>205</v>
      </c>
      <c r="F187" s="3" t="s">
        <v>659</v>
      </c>
      <c r="G187" s="3" t="s">
        <v>660</v>
      </c>
      <c r="H187" s="3" t="s">
        <v>661</v>
      </c>
      <c r="I187" s="3" t="s">
        <v>662</v>
      </c>
      <c r="J187" s="8"/>
      <c r="K187" s="8"/>
      <c r="L187" s="8"/>
      <c r="M187" s="8"/>
      <c r="N187" s="8"/>
      <c r="O187" s="28">
        <v>453670472</v>
      </c>
      <c r="P187" s="8">
        <v>55.67</v>
      </c>
      <c r="Q187" s="8">
        <v>134</v>
      </c>
      <c r="R187" s="8">
        <v>1.2271021244688813E-3</v>
      </c>
      <c r="S187" s="3">
        <v>173</v>
      </c>
    </row>
    <row r="188" spans="1:19" ht="43.2" x14ac:dyDescent="0.3">
      <c r="A188" s="3" t="s">
        <v>663</v>
      </c>
      <c r="B188" s="3" t="s">
        <v>971</v>
      </c>
      <c r="C188" s="3" t="s">
        <v>664</v>
      </c>
      <c r="D188" s="3" t="s">
        <v>78</v>
      </c>
      <c r="E188" s="3" t="s">
        <v>205</v>
      </c>
      <c r="F188" s="3" t="s">
        <v>665</v>
      </c>
      <c r="G188" s="3" t="s">
        <v>660</v>
      </c>
      <c r="H188" s="3" t="s">
        <v>666</v>
      </c>
      <c r="I188" s="3" t="s">
        <v>662</v>
      </c>
      <c r="J188" s="8"/>
      <c r="K188" s="8"/>
      <c r="L188" s="8"/>
      <c r="M188" s="8"/>
      <c r="N188" s="8"/>
      <c r="O188" s="28">
        <v>672749360</v>
      </c>
      <c r="P188" s="8">
        <v>55.67</v>
      </c>
      <c r="Q188" s="8">
        <v>135</v>
      </c>
      <c r="R188" s="8">
        <v>8.2749985819384508E-4</v>
      </c>
      <c r="S188" s="3">
        <v>174</v>
      </c>
    </row>
    <row r="189" spans="1:19" x14ac:dyDescent="0.3">
      <c r="O189" s="18"/>
    </row>
  </sheetData>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2DAFD-DFF3-45F1-85CF-D4DCF03D4D14}">
  <dimension ref="A1:H8"/>
  <sheetViews>
    <sheetView workbookViewId="0">
      <selection activeCell="I1" sqref="I1:AP1048576"/>
    </sheetView>
  </sheetViews>
  <sheetFormatPr defaultRowHeight="14.4" x14ac:dyDescent="0.3"/>
  <cols>
    <col min="4" max="4" width="28.88671875" customWidth="1"/>
    <col min="7" max="7" width="34" customWidth="1"/>
  </cols>
  <sheetData>
    <row r="1" spans="1:8" ht="28.8" x14ac:dyDescent="0.3">
      <c r="A1" s="6" t="s">
        <v>0</v>
      </c>
      <c r="B1" s="6" t="s">
        <v>1</v>
      </c>
      <c r="C1" s="6" t="s">
        <v>2</v>
      </c>
      <c r="D1" s="6" t="s">
        <v>3</v>
      </c>
      <c r="E1" s="6" t="s">
        <v>4</v>
      </c>
      <c r="F1" s="6" t="s">
        <v>5</v>
      </c>
      <c r="G1" s="6" t="s">
        <v>8</v>
      </c>
      <c r="H1" s="6" t="s">
        <v>10</v>
      </c>
    </row>
    <row r="2" spans="1:8" ht="43.2" x14ac:dyDescent="0.3">
      <c r="A2" s="7" t="s">
        <v>282</v>
      </c>
      <c r="B2" s="7" t="s">
        <v>283</v>
      </c>
      <c r="C2" s="7" t="s">
        <v>284</v>
      </c>
      <c r="D2" s="7" t="s">
        <v>118</v>
      </c>
      <c r="E2" s="7" t="s">
        <v>285</v>
      </c>
      <c r="F2" s="7" t="s">
        <v>286</v>
      </c>
      <c r="G2" s="7" t="s">
        <v>287</v>
      </c>
      <c r="H2" s="7" t="s">
        <v>288</v>
      </c>
    </row>
    <row r="3" spans="1:8" ht="43.2" x14ac:dyDescent="0.3">
      <c r="A3" s="3" t="s">
        <v>289</v>
      </c>
      <c r="B3" s="3" t="s">
        <v>283</v>
      </c>
      <c r="C3" s="3" t="s">
        <v>290</v>
      </c>
      <c r="D3" s="3" t="s">
        <v>291</v>
      </c>
      <c r="E3" s="3" t="s">
        <v>285</v>
      </c>
      <c r="F3" s="3"/>
      <c r="G3" s="3" t="s">
        <v>292</v>
      </c>
      <c r="H3" s="3" t="s">
        <v>293</v>
      </c>
    </row>
    <row r="4" spans="1:8" ht="43.2" x14ac:dyDescent="0.3">
      <c r="A4" s="7" t="s">
        <v>294</v>
      </c>
      <c r="B4" s="7" t="s">
        <v>283</v>
      </c>
      <c r="C4" s="7" t="s">
        <v>295</v>
      </c>
      <c r="D4" s="7" t="s">
        <v>78</v>
      </c>
      <c r="E4" s="7" t="s">
        <v>285</v>
      </c>
      <c r="F4" s="7"/>
      <c r="G4" s="7" t="s">
        <v>296</v>
      </c>
      <c r="H4" s="7" t="s">
        <v>297</v>
      </c>
    </row>
    <row r="5" spans="1:8" ht="43.2" x14ac:dyDescent="0.3">
      <c r="A5" s="3" t="s">
        <v>298</v>
      </c>
      <c r="B5" s="3" t="s">
        <v>283</v>
      </c>
      <c r="C5" s="3" t="s">
        <v>295</v>
      </c>
      <c r="D5" s="3" t="s">
        <v>299</v>
      </c>
      <c r="E5" s="3" t="s">
        <v>285</v>
      </c>
      <c r="F5" s="3"/>
      <c r="G5" s="3" t="s">
        <v>300</v>
      </c>
      <c r="H5" s="3" t="s">
        <v>297</v>
      </c>
    </row>
    <row r="6" spans="1:8" ht="43.2" x14ac:dyDescent="0.3">
      <c r="A6" s="7" t="s">
        <v>301</v>
      </c>
      <c r="B6" s="7" t="s">
        <v>283</v>
      </c>
      <c r="C6" s="7" t="s">
        <v>302</v>
      </c>
      <c r="D6" s="7" t="s">
        <v>291</v>
      </c>
      <c r="E6" s="7" t="s">
        <v>285</v>
      </c>
      <c r="F6" s="7"/>
      <c r="G6" s="7" t="s">
        <v>303</v>
      </c>
      <c r="H6" s="7" t="s">
        <v>304</v>
      </c>
    </row>
    <row r="7" spans="1:8" ht="72" x14ac:dyDescent="0.3">
      <c r="A7" s="3" t="s">
        <v>305</v>
      </c>
      <c r="B7" s="3" t="s">
        <v>283</v>
      </c>
      <c r="C7" s="3" t="s">
        <v>306</v>
      </c>
      <c r="D7" s="3" t="s">
        <v>291</v>
      </c>
      <c r="E7" s="3" t="s">
        <v>285</v>
      </c>
      <c r="F7" s="3"/>
      <c r="G7" s="3" t="s">
        <v>307</v>
      </c>
      <c r="H7" s="3" t="s">
        <v>308</v>
      </c>
    </row>
    <row r="8" spans="1:8" ht="72" x14ac:dyDescent="0.3">
      <c r="A8" s="7" t="s">
        <v>309</v>
      </c>
      <c r="B8" s="7" t="s">
        <v>283</v>
      </c>
      <c r="C8" s="7" t="s">
        <v>310</v>
      </c>
      <c r="D8" s="7" t="s">
        <v>118</v>
      </c>
      <c r="E8" s="7" t="s">
        <v>285</v>
      </c>
      <c r="F8" s="7"/>
      <c r="G8" s="7" t="s">
        <v>311</v>
      </c>
      <c r="H8" s="7" t="s">
        <v>312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5285C-CF62-468F-8C03-4F61C89014C1}">
  <dimension ref="A1:L29"/>
  <sheetViews>
    <sheetView topLeftCell="A25" workbookViewId="0">
      <selection activeCell="C13" sqref="A12:C13"/>
    </sheetView>
  </sheetViews>
  <sheetFormatPr defaultRowHeight="14.4" x14ac:dyDescent="0.3"/>
  <cols>
    <col min="2" max="2" width="24.109375" customWidth="1"/>
    <col min="3" max="3" width="16.5546875" customWidth="1"/>
    <col min="4" max="4" width="16.6640625" customWidth="1"/>
    <col min="5" max="5" width="18.6640625" customWidth="1"/>
    <col min="6" max="6" width="33.33203125" customWidth="1"/>
    <col min="9" max="9" width="32.44140625" customWidth="1"/>
  </cols>
  <sheetData>
    <row r="1" spans="1:12" ht="28.8" x14ac:dyDescent="0.3">
      <c r="A1" s="6" t="s">
        <v>0</v>
      </c>
      <c r="B1" s="6" t="s">
        <v>1</v>
      </c>
      <c r="C1" s="6" t="s">
        <v>2</v>
      </c>
      <c r="D1" s="6" t="s">
        <v>3</v>
      </c>
      <c r="E1" s="6" t="s">
        <v>4</v>
      </c>
      <c r="F1" s="6" t="s">
        <v>5</v>
      </c>
      <c r="G1" s="6" t="s">
        <v>6</v>
      </c>
      <c r="H1" s="6" t="s">
        <v>7</v>
      </c>
      <c r="I1" s="6" t="s">
        <v>8</v>
      </c>
      <c r="J1" s="6" t="s">
        <v>9</v>
      </c>
      <c r="K1" s="6" t="s">
        <v>928</v>
      </c>
      <c r="L1" s="6" t="s">
        <v>10</v>
      </c>
    </row>
    <row r="2" spans="1:12" s="1" customFormat="1" ht="28.8" x14ac:dyDescent="0.3">
      <c r="A2" s="3" t="s">
        <v>39</v>
      </c>
      <c r="B2" s="3" t="s">
        <v>17</v>
      </c>
      <c r="C2" s="3" t="s">
        <v>40</v>
      </c>
      <c r="D2" s="3" t="s">
        <v>41</v>
      </c>
      <c r="E2" s="3" t="s">
        <v>34</v>
      </c>
      <c r="F2" s="3" t="s">
        <v>37</v>
      </c>
      <c r="G2" s="3" t="s">
        <v>42</v>
      </c>
      <c r="H2" s="3" t="s">
        <v>42</v>
      </c>
      <c r="I2" s="3" t="s">
        <v>43</v>
      </c>
      <c r="J2" s="3" t="s">
        <v>44</v>
      </c>
      <c r="K2" s="3" t="s">
        <v>44</v>
      </c>
      <c r="L2" s="3" t="s">
        <v>25</v>
      </c>
    </row>
    <row r="3" spans="1:12" s="1" customFormat="1" ht="72" x14ac:dyDescent="0.3">
      <c r="A3" s="3" t="s">
        <v>313</v>
      </c>
      <c r="B3" s="3" t="s">
        <v>314</v>
      </c>
      <c r="C3" s="3" t="s">
        <v>315</v>
      </c>
      <c r="D3" s="3" t="s">
        <v>118</v>
      </c>
      <c r="E3" s="3" t="s">
        <v>158</v>
      </c>
      <c r="F3" s="3" t="s">
        <v>316</v>
      </c>
      <c r="G3" s="3" t="s">
        <v>317</v>
      </c>
      <c r="H3" s="3" t="s">
        <v>42</v>
      </c>
      <c r="I3" s="3" t="s">
        <v>929</v>
      </c>
      <c r="J3" s="3" t="s">
        <v>460</v>
      </c>
      <c r="K3" s="4"/>
      <c r="L3" s="3" t="s">
        <v>25</v>
      </c>
    </row>
    <row r="4" spans="1:12" s="1" customFormat="1" ht="28.8" x14ac:dyDescent="0.3">
      <c r="A4" s="3" t="s">
        <v>318</v>
      </c>
      <c r="B4" s="3" t="s">
        <v>314</v>
      </c>
      <c r="C4" s="3" t="s">
        <v>319</v>
      </c>
      <c r="D4" s="3" t="s">
        <v>118</v>
      </c>
      <c r="E4" s="3" t="s">
        <v>34</v>
      </c>
      <c r="F4" s="3" t="s">
        <v>320</v>
      </c>
      <c r="G4" s="3" t="s">
        <v>42</v>
      </c>
      <c r="H4" s="3" t="s">
        <v>42</v>
      </c>
      <c r="I4" s="3" t="s">
        <v>321</v>
      </c>
      <c r="J4" s="3" t="s">
        <v>460</v>
      </c>
      <c r="K4" s="4"/>
      <c r="L4" s="3" t="s">
        <v>25</v>
      </c>
    </row>
    <row r="5" spans="1:12" s="1" customFormat="1" ht="43.2" x14ac:dyDescent="0.3">
      <c r="A5" s="3" t="s">
        <v>322</v>
      </c>
      <c r="B5" s="3" t="s">
        <v>314</v>
      </c>
      <c r="C5" s="3" t="s">
        <v>323</v>
      </c>
      <c r="D5" s="3" t="s">
        <v>118</v>
      </c>
      <c r="E5" s="3" t="s">
        <v>34</v>
      </c>
      <c r="F5" s="3" t="s">
        <v>324</v>
      </c>
      <c r="G5" s="3" t="s">
        <v>42</v>
      </c>
      <c r="H5" s="3" t="s">
        <v>42</v>
      </c>
      <c r="I5" s="3" t="s">
        <v>325</v>
      </c>
      <c r="J5" s="3" t="s">
        <v>460</v>
      </c>
      <c r="K5" s="4"/>
      <c r="L5" s="3" t="s">
        <v>25</v>
      </c>
    </row>
    <row r="6" spans="1:12" s="1" customFormat="1" ht="57.6" x14ac:dyDescent="0.3">
      <c r="A6" s="3" t="s">
        <v>326</v>
      </c>
      <c r="B6" s="3" t="s">
        <v>314</v>
      </c>
      <c r="C6" s="3" t="s">
        <v>327</v>
      </c>
      <c r="D6" s="3" t="s">
        <v>118</v>
      </c>
      <c r="E6" s="3"/>
      <c r="F6" s="3" t="s">
        <v>328</v>
      </c>
      <c r="G6" s="3" t="s">
        <v>329</v>
      </c>
      <c r="H6" s="3" t="s">
        <v>330</v>
      </c>
      <c r="I6" s="3" t="s">
        <v>331</v>
      </c>
      <c r="J6" s="3" t="s">
        <v>460</v>
      </c>
      <c r="K6" s="4"/>
      <c r="L6" s="3" t="s">
        <v>25</v>
      </c>
    </row>
    <row r="7" spans="1:12" s="1" customFormat="1" ht="86.4" x14ac:dyDescent="0.3">
      <c r="A7" s="3" t="s">
        <v>332</v>
      </c>
      <c r="B7" s="3" t="s">
        <v>314</v>
      </c>
      <c r="C7" s="3" t="s">
        <v>333</v>
      </c>
      <c r="D7" s="3" t="s">
        <v>118</v>
      </c>
      <c r="E7" s="3"/>
      <c r="F7" s="3" t="s">
        <v>334</v>
      </c>
      <c r="G7" s="3" t="s">
        <v>125</v>
      </c>
      <c r="H7" s="3" t="s">
        <v>330</v>
      </c>
      <c r="I7" s="3" t="s">
        <v>335</v>
      </c>
      <c r="J7" s="3" t="s">
        <v>460</v>
      </c>
      <c r="K7" s="4"/>
      <c r="L7" s="3" t="s">
        <v>308</v>
      </c>
    </row>
    <row r="8" spans="1:12" s="1" customFormat="1" ht="86.4" x14ac:dyDescent="0.3">
      <c r="A8" s="3" t="s">
        <v>336</v>
      </c>
      <c r="B8" s="3" t="s">
        <v>314</v>
      </c>
      <c r="C8" s="3" t="s">
        <v>337</v>
      </c>
      <c r="D8" s="3" t="s">
        <v>118</v>
      </c>
      <c r="E8" s="3"/>
      <c r="F8" s="1" t="s">
        <v>338</v>
      </c>
      <c r="G8" s="3" t="s">
        <v>339</v>
      </c>
      <c r="H8" s="3" t="s">
        <v>340</v>
      </c>
      <c r="I8" s="3" t="s">
        <v>341</v>
      </c>
      <c r="J8" s="3" t="s">
        <v>460</v>
      </c>
      <c r="K8" s="4"/>
      <c r="L8" s="3" t="s">
        <v>308</v>
      </c>
    </row>
    <row r="9" spans="1:12" s="1" customFormat="1" ht="57.6" x14ac:dyDescent="0.3">
      <c r="A9" s="3" t="s">
        <v>342</v>
      </c>
      <c r="B9" s="3" t="s">
        <v>314</v>
      </c>
      <c r="C9" s="3" t="s">
        <v>343</v>
      </c>
      <c r="D9" s="3" t="s">
        <v>118</v>
      </c>
      <c r="E9" s="3"/>
      <c r="F9" s="3" t="s">
        <v>344</v>
      </c>
      <c r="G9" s="3" t="s">
        <v>345</v>
      </c>
      <c r="H9" s="3" t="s">
        <v>49</v>
      </c>
      <c r="I9" s="3" t="s">
        <v>346</v>
      </c>
      <c r="J9" s="3" t="s">
        <v>460</v>
      </c>
      <c r="K9" s="4"/>
      <c r="L9" s="3" t="s">
        <v>308</v>
      </c>
    </row>
    <row r="10" spans="1:12" s="1" customFormat="1" ht="57.6" x14ac:dyDescent="0.3">
      <c r="A10" s="3" t="s">
        <v>347</v>
      </c>
      <c r="B10" s="3" t="s">
        <v>314</v>
      </c>
      <c r="C10" s="3" t="s">
        <v>348</v>
      </c>
      <c r="D10" s="3" t="s">
        <v>118</v>
      </c>
      <c r="E10" s="3"/>
      <c r="F10" s="3" t="s">
        <v>349</v>
      </c>
      <c r="G10" s="3" t="s">
        <v>350</v>
      </c>
      <c r="H10" s="3" t="s">
        <v>351</v>
      </c>
      <c r="I10" s="3" t="s">
        <v>346</v>
      </c>
      <c r="J10" s="3" t="s">
        <v>460</v>
      </c>
      <c r="K10" s="4"/>
      <c r="L10" s="3" t="s">
        <v>308</v>
      </c>
    </row>
    <row r="11" spans="1:12" s="1" customFormat="1" ht="72" x14ac:dyDescent="0.3">
      <c r="A11" s="3" t="s">
        <v>352</v>
      </c>
      <c r="B11" s="3" t="s">
        <v>314</v>
      </c>
      <c r="C11" s="3" t="s">
        <v>353</v>
      </c>
      <c r="D11" s="3" t="s">
        <v>118</v>
      </c>
      <c r="E11" s="3"/>
      <c r="F11" s="3" t="s">
        <v>354</v>
      </c>
      <c r="G11" s="3" t="s">
        <v>355</v>
      </c>
      <c r="H11" s="3" t="s">
        <v>356</v>
      </c>
      <c r="I11" s="3" t="s">
        <v>357</v>
      </c>
      <c r="J11" s="3" t="s">
        <v>460</v>
      </c>
      <c r="K11" s="4"/>
      <c r="L11" s="3" t="s">
        <v>308</v>
      </c>
    </row>
    <row r="12" spans="1:12" s="1" customFormat="1" ht="57.6" x14ac:dyDescent="0.3">
      <c r="A12" s="3" t="s">
        <v>358</v>
      </c>
      <c r="B12" s="3" t="s">
        <v>314</v>
      </c>
      <c r="C12" s="3" t="s">
        <v>359</v>
      </c>
      <c r="D12" s="3" t="s">
        <v>78</v>
      </c>
      <c r="E12" s="3"/>
      <c r="F12" s="3"/>
      <c r="G12" s="3"/>
      <c r="H12" s="3"/>
      <c r="I12" s="3" t="s">
        <v>360</v>
      </c>
      <c r="J12" s="3" t="s">
        <v>460</v>
      </c>
      <c r="K12" s="4"/>
      <c r="L12" s="3" t="s">
        <v>308</v>
      </c>
    </row>
    <row r="13" spans="1:12" s="1" customFormat="1" ht="72" x14ac:dyDescent="0.3">
      <c r="A13" s="3" t="s">
        <v>361</v>
      </c>
      <c r="B13" s="3" t="s">
        <v>314</v>
      </c>
      <c r="C13" s="3" t="s">
        <v>362</v>
      </c>
      <c r="D13" s="3" t="s">
        <v>170</v>
      </c>
      <c r="E13" s="3"/>
      <c r="F13" s="3" t="s">
        <v>273</v>
      </c>
      <c r="G13" s="3"/>
      <c r="H13" s="3"/>
      <c r="I13" s="3" t="s">
        <v>363</v>
      </c>
      <c r="J13" s="3" t="s">
        <v>460</v>
      </c>
      <c r="K13" s="4"/>
      <c r="L13" s="3" t="s">
        <v>308</v>
      </c>
    </row>
    <row r="14" spans="1:12" s="1" customFormat="1" ht="86.4" x14ac:dyDescent="0.3">
      <c r="A14" s="3" t="s">
        <v>364</v>
      </c>
      <c r="B14" s="3" t="s">
        <v>314</v>
      </c>
      <c r="C14" s="3" t="s">
        <v>365</v>
      </c>
      <c r="D14" s="3" t="s">
        <v>170</v>
      </c>
      <c r="E14" s="3" t="s">
        <v>171</v>
      </c>
      <c r="F14" s="3" t="s">
        <v>28</v>
      </c>
      <c r="G14" s="3" t="s">
        <v>366</v>
      </c>
      <c r="H14" s="3" t="s">
        <v>367</v>
      </c>
      <c r="I14" s="3" t="s">
        <v>368</v>
      </c>
      <c r="J14" s="3" t="s">
        <v>460</v>
      </c>
      <c r="K14" s="4"/>
      <c r="L14" s="3" t="s">
        <v>25</v>
      </c>
    </row>
    <row r="15" spans="1:12" s="1" customFormat="1" ht="57.6" x14ac:dyDescent="0.3">
      <c r="A15" s="3" t="s">
        <v>369</v>
      </c>
      <c r="B15" s="3" t="s">
        <v>116</v>
      </c>
      <c r="C15" s="3" t="s">
        <v>370</v>
      </c>
      <c r="D15" s="3" t="s">
        <v>19</v>
      </c>
      <c r="E15" s="3" t="s">
        <v>119</v>
      </c>
      <c r="F15" s="3" t="s">
        <v>206</v>
      </c>
      <c r="G15" s="3" t="s">
        <v>207</v>
      </c>
      <c r="H15" s="3" t="s">
        <v>228</v>
      </c>
      <c r="I15" s="3" t="s">
        <v>371</v>
      </c>
      <c r="J15" s="3" t="s">
        <v>460</v>
      </c>
      <c r="K15" s="4"/>
      <c r="L15" s="3" t="s">
        <v>25</v>
      </c>
    </row>
    <row r="16" spans="1:12" s="1" customFormat="1" ht="57.6" x14ac:dyDescent="0.3">
      <c r="A16" s="3" t="s">
        <v>372</v>
      </c>
      <c r="B16" s="3" t="s">
        <v>314</v>
      </c>
      <c r="C16" s="3" t="s">
        <v>373</v>
      </c>
      <c r="D16" s="3" t="s">
        <v>170</v>
      </c>
      <c r="E16" s="3" t="s">
        <v>171</v>
      </c>
      <c r="F16" s="3" t="s">
        <v>28</v>
      </c>
      <c r="G16" s="3" t="s">
        <v>367</v>
      </c>
      <c r="H16" s="3" t="s">
        <v>374</v>
      </c>
      <c r="I16" s="3" t="s">
        <v>375</v>
      </c>
      <c r="J16" s="3" t="s">
        <v>460</v>
      </c>
      <c r="K16" s="4"/>
      <c r="L16" s="3" t="s">
        <v>25</v>
      </c>
    </row>
    <row r="17" spans="1:12" s="1" customFormat="1" ht="57.6" x14ac:dyDescent="0.3">
      <c r="A17" s="3" t="s">
        <v>376</v>
      </c>
      <c r="B17" s="3" t="s">
        <v>314</v>
      </c>
      <c r="C17" s="3" t="s">
        <v>377</v>
      </c>
      <c r="D17" s="3" t="s">
        <v>118</v>
      </c>
      <c r="E17" s="3" t="s">
        <v>171</v>
      </c>
      <c r="F17" s="3" t="s">
        <v>378</v>
      </c>
      <c r="G17" s="3" t="s">
        <v>379</v>
      </c>
      <c r="H17" s="3" t="s">
        <v>380</v>
      </c>
      <c r="I17" s="3" t="s">
        <v>381</v>
      </c>
      <c r="J17" s="3" t="s">
        <v>460</v>
      </c>
      <c r="K17" s="4"/>
      <c r="L17" s="3" t="s">
        <v>25</v>
      </c>
    </row>
    <row r="18" spans="1:12" s="1" customFormat="1" ht="86.4" x14ac:dyDescent="0.3">
      <c r="A18" s="3" t="s">
        <v>382</v>
      </c>
      <c r="B18" s="3" t="s">
        <v>314</v>
      </c>
      <c r="C18" s="3" t="s">
        <v>383</v>
      </c>
      <c r="D18" s="3" t="s">
        <v>78</v>
      </c>
      <c r="E18" s="3" t="s">
        <v>137</v>
      </c>
      <c r="F18" s="3" t="s">
        <v>384</v>
      </c>
      <c r="G18" s="3" t="s">
        <v>385</v>
      </c>
      <c r="H18" s="3" t="s">
        <v>386</v>
      </c>
      <c r="I18" s="3" t="s">
        <v>387</v>
      </c>
      <c r="J18" s="3" t="s">
        <v>460</v>
      </c>
      <c r="K18" s="4"/>
      <c r="L18" s="3" t="s">
        <v>25</v>
      </c>
    </row>
    <row r="19" spans="1:12" s="1" customFormat="1" ht="72" x14ac:dyDescent="0.3">
      <c r="A19" s="3" t="s">
        <v>388</v>
      </c>
      <c r="B19" s="3" t="s">
        <v>314</v>
      </c>
      <c r="C19" s="3" t="s">
        <v>389</v>
      </c>
      <c r="D19" s="3" t="s">
        <v>118</v>
      </c>
      <c r="E19" s="3" t="s">
        <v>158</v>
      </c>
      <c r="F19" s="3" t="s">
        <v>48</v>
      </c>
      <c r="G19" s="3" t="s">
        <v>390</v>
      </c>
      <c r="H19" s="3" t="s">
        <v>49</v>
      </c>
      <c r="I19" s="3" t="s">
        <v>391</v>
      </c>
      <c r="J19" s="3" t="s">
        <v>460</v>
      </c>
      <c r="K19" s="4"/>
      <c r="L19" s="3" t="s">
        <v>25</v>
      </c>
    </row>
    <row r="20" spans="1:12" s="1" customFormat="1" ht="57.6" x14ac:dyDescent="0.3">
      <c r="A20" s="3" t="s">
        <v>392</v>
      </c>
      <c r="B20" s="3" t="s">
        <v>314</v>
      </c>
      <c r="C20" s="3" t="s">
        <v>393</v>
      </c>
      <c r="D20" s="3" t="s">
        <v>118</v>
      </c>
      <c r="E20" s="3" t="s">
        <v>171</v>
      </c>
      <c r="F20" s="3" t="s">
        <v>394</v>
      </c>
      <c r="G20" s="3" t="s">
        <v>395</v>
      </c>
      <c r="H20" s="3" t="s">
        <v>396</v>
      </c>
      <c r="I20" s="3" t="s">
        <v>397</v>
      </c>
      <c r="J20" s="3" t="s">
        <v>460</v>
      </c>
      <c r="K20" s="4"/>
      <c r="L20" s="3" t="s">
        <v>25</v>
      </c>
    </row>
    <row r="21" spans="1:12" s="1" customFormat="1" ht="57.6" x14ac:dyDescent="0.3">
      <c r="A21" s="3" t="s">
        <v>398</v>
      </c>
      <c r="B21" s="3" t="s">
        <v>314</v>
      </c>
      <c r="C21" s="3" t="s">
        <v>399</v>
      </c>
      <c r="D21" s="3" t="s">
        <v>118</v>
      </c>
      <c r="E21" s="3" t="s">
        <v>119</v>
      </c>
      <c r="F21" s="3" t="s">
        <v>400</v>
      </c>
      <c r="G21" s="3" t="s">
        <v>401</v>
      </c>
      <c r="H21" s="3" t="s">
        <v>379</v>
      </c>
      <c r="I21" s="3" t="s">
        <v>402</v>
      </c>
      <c r="J21" s="3" t="s">
        <v>460</v>
      </c>
      <c r="K21" s="4"/>
      <c r="L21" s="3" t="s">
        <v>25</v>
      </c>
    </row>
    <row r="22" spans="1:12" s="1" customFormat="1" ht="57.6" x14ac:dyDescent="0.3">
      <c r="A22" s="3" t="s">
        <v>529</v>
      </c>
      <c r="B22" s="3" t="s">
        <v>404</v>
      </c>
      <c r="C22" s="3" t="s">
        <v>530</v>
      </c>
      <c r="D22" s="3" t="s">
        <v>19</v>
      </c>
      <c r="E22" s="3" t="s">
        <v>531</v>
      </c>
      <c r="F22" s="3" t="s">
        <v>532</v>
      </c>
      <c r="G22" s="3" t="s">
        <v>533</v>
      </c>
      <c r="H22" s="3" t="s">
        <v>534</v>
      </c>
      <c r="I22" s="3" t="s">
        <v>535</v>
      </c>
      <c r="J22" s="3" t="s">
        <v>460</v>
      </c>
      <c r="K22" s="4"/>
      <c r="L22" s="3" t="s">
        <v>408</v>
      </c>
    </row>
    <row r="23" spans="1:12" s="1" customFormat="1" ht="43.2" x14ac:dyDescent="0.3">
      <c r="A23" s="3" t="s">
        <v>458</v>
      </c>
      <c r="B23" s="3" t="s">
        <v>404</v>
      </c>
      <c r="C23" s="3" t="s">
        <v>459</v>
      </c>
      <c r="D23" s="3" t="s">
        <v>118</v>
      </c>
      <c r="E23" s="3" t="s">
        <v>460</v>
      </c>
      <c r="F23" s="3" t="s">
        <v>461</v>
      </c>
      <c r="G23" s="3" t="s">
        <v>42</v>
      </c>
      <c r="H23" s="3" t="s">
        <v>42</v>
      </c>
      <c r="I23" s="3" t="s">
        <v>462</v>
      </c>
      <c r="J23" s="3" t="s">
        <v>460</v>
      </c>
      <c r="K23" s="4"/>
      <c r="L23" s="3" t="s">
        <v>408</v>
      </c>
    </row>
    <row r="24" spans="1:12" s="1" customFormat="1" ht="43.2" x14ac:dyDescent="0.3">
      <c r="A24" s="3" t="s">
        <v>463</v>
      </c>
      <c r="B24" s="3" t="s">
        <v>404</v>
      </c>
      <c r="C24" s="3" t="s">
        <v>464</v>
      </c>
      <c r="D24" s="3" t="s">
        <v>118</v>
      </c>
      <c r="E24" s="3" t="s">
        <v>460</v>
      </c>
      <c r="F24" s="3" t="s">
        <v>465</v>
      </c>
      <c r="G24" s="3" t="s">
        <v>42</v>
      </c>
      <c r="H24" s="3" t="s">
        <v>42</v>
      </c>
      <c r="I24" s="3" t="s">
        <v>462</v>
      </c>
      <c r="J24" s="3" t="s">
        <v>460</v>
      </c>
      <c r="K24" s="4"/>
      <c r="L24" s="3" t="s">
        <v>408</v>
      </c>
    </row>
    <row r="25" spans="1:12" s="1" customFormat="1" ht="57.6" x14ac:dyDescent="0.3">
      <c r="A25" s="3" t="s">
        <v>478</v>
      </c>
      <c r="B25" s="3" t="s">
        <v>404</v>
      </c>
      <c r="C25" s="3" t="s">
        <v>479</v>
      </c>
      <c r="D25" s="3" t="s">
        <v>118</v>
      </c>
      <c r="E25" s="3" t="s">
        <v>460</v>
      </c>
      <c r="F25" s="3" t="s">
        <v>148</v>
      </c>
      <c r="G25" s="3" t="s">
        <v>480</v>
      </c>
      <c r="H25" s="3" t="s">
        <v>176</v>
      </c>
      <c r="I25" s="3" t="s">
        <v>481</v>
      </c>
      <c r="J25" s="3" t="s">
        <v>460</v>
      </c>
      <c r="K25" s="4"/>
      <c r="L25" s="3" t="s">
        <v>408</v>
      </c>
    </row>
    <row r="26" spans="1:12" s="1" customFormat="1" ht="57.6" x14ac:dyDescent="0.3">
      <c r="A26" s="3" t="s">
        <v>482</v>
      </c>
      <c r="B26" s="3" t="s">
        <v>404</v>
      </c>
      <c r="C26" s="3" t="s">
        <v>483</v>
      </c>
      <c r="D26" s="3" t="s">
        <v>118</v>
      </c>
      <c r="E26" s="3" t="s">
        <v>460</v>
      </c>
      <c r="F26" s="3" t="s">
        <v>131</v>
      </c>
      <c r="G26" s="3" t="s">
        <v>484</v>
      </c>
      <c r="H26" s="3" t="s">
        <v>485</v>
      </c>
      <c r="I26" s="3" t="s">
        <v>462</v>
      </c>
      <c r="J26" s="3" t="s">
        <v>460</v>
      </c>
      <c r="K26" s="4"/>
      <c r="L26" s="3" t="s">
        <v>408</v>
      </c>
    </row>
    <row r="27" spans="1:12" s="1" customFormat="1" ht="28.8" x14ac:dyDescent="0.3">
      <c r="A27" s="3" t="s">
        <v>486</v>
      </c>
      <c r="B27" s="3" t="s">
        <v>404</v>
      </c>
      <c r="C27" s="3" t="s">
        <v>487</v>
      </c>
      <c r="D27" s="3" t="s">
        <v>118</v>
      </c>
      <c r="E27" s="3" t="s">
        <v>460</v>
      </c>
      <c r="F27" s="3" t="s">
        <v>488</v>
      </c>
      <c r="G27" s="3" t="s">
        <v>42</v>
      </c>
      <c r="H27" s="3" t="s">
        <v>42</v>
      </c>
      <c r="I27" s="3" t="s">
        <v>489</v>
      </c>
      <c r="J27" s="3" t="s">
        <v>460</v>
      </c>
      <c r="K27" s="4"/>
      <c r="L27" s="3" t="s">
        <v>408</v>
      </c>
    </row>
    <row r="28" spans="1:12" s="1" customFormat="1" ht="57.6" x14ac:dyDescent="0.3">
      <c r="A28" s="3" t="s">
        <v>790</v>
      </c>
      <c r="B28" s="3" t="s">
        <v>604</v>
      </c>
      <c r="C28" s="3" t="s">
        <v>791</v>
      </c>
      <c r="D28" s="3" t="s">
        <v>59</v>
      </c>
      <c r="E28" s="3" t="s">
        <v>460</v>
      </c>
      <c r="F28" s="3" t="s">
        <v>792</v>
      </c>
      <c r="G28" s="3" t="s">
        <v>42</v>
      </c>
      <c r="H28" s="3" t="s">
        <v>42</v>
      </c>
      <c r="I28" s="3" t="s">
        <v>793</v>
      </c>
      <c r="J28" s="4" t="s">
        <v>460</v>
      </c>
      <c r="K28" s="4"/>
      <c r="L28" s="3" t="s">
        <v>308</v>
      </c>
    </row>
    <row r="29" spans="1:12" s="1" customFormat="1" ht="57.6" x14ac:dyDescent="0.3">
      <c r="A29" s="3" t="s">
        <v>569</v>
      </c>
      <c r="B29" s="3" t="s">
        <v>537</v>
      </c>
      <c r="C29" s="3" t="s">
        <v>570</v>
      </c>
      <c r="D29" s="3" t="s">
        <v>118</v>
      </c>
      <c r="E29" s="3" t="s">
        <v>20</v>
      </c>
      <c r="F29" s="3" t="s">
        <v>571</v>
      </c>
      <c r="G29" s="3" t="s">
        <v>42</v>
      </c>
      <c r="H29" s="3" t="s">
        <v>42</v>
      </c>
      <c r="I29" s="3" t="s">
        <v>572</v>
      </c>
      <c r="J29" s="3" t="s">
        <v>460</v>
      </c>
      <c r="K29" s="4"/>
      <c r="L29" s="3" t="s">
        <v>408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6a12e67-8dfa-49da-befd-d7ffda34aa6e" xsi:nil="true"/>
    <lcf76f155ced4ddcb4097134ff3c332f xmlns="90002530-39ed-4529-a695-4946b47fea1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5C9EDDD826504C8F7F7C3F68E7C4FC" ma:contentTypeVersion="19" ma:contentTypeDescription="Create a new document." ma:contentTypeScope="" ma:versionID="61072143e8ddc91ef8c1db870627a89b">
  <xsd:schema xmlns:xsd="http://www.w3.org/2001/XMLSchema" xmlns:xs="http://www.w3.org/2001/XMLSchema" xmlns:p="http://schemas.microsoft.com/office/2006/metadata/properties" xmlns:ns2="90002530-39ed-4529-a695-4946b47fea1b" xmlns:ns3="a6a12e67-8dfa-49da-befd-d7ffda34aa6e" targetNamespace="http://schemas.microsoft.com/office/2006/metadata/properties" ma:root="true" ma:fieldsID="ea74ca0526b99b038c2a27f60173f0a8" ns2:_="" ns3:_="">
    <xsd:import namespace="90002530-39ed-4529-a695-4946b47fea1b"/>
    <xsd:import namespace="a6a12e67-8dfa-49da-befd-d7ffda34aa6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002530-39ed-4529-a695-4946b47fe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cac24d3-224f-4018-8a6d-3475382f78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a12e67-8dfa-49da-befd-d7ffda34aa6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a445404-ef05-42e5-8ff9-f57e4a1241ef}" ma:internalName="TaxCatchAll" ma:showField="CatchAllData" ma:web="a6a12e67-8dfa-49da-befd-d7ffda34aa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6F1950-818A-4803-A4FC-01D3981923B1}">
  <ds:schemaRefs>
    <ds:schemaRef ds:uri="http://schemas.microsoft.com/sharepoint/v3/contenttype/forms"/>
  </ds:schemaRefs>
</ds:datastoreItem>
</file>

<file path=customXml/itemProps2.xml><?xml version="1.0" encoding="utf-8"?>
<ds:datastoreItem xmlns:ds="http://schemas.openxmlformats.org/officeDocument/2006/customXml" ds:itemID="{E09D574C-7A81-47BA-AA26-91A9A5DAF212}">
  <ds:schemaRefs>
    <ds:schemaRef ds:uri="7e4ab4ef-a377-42e2-8fde-d516c644c2c5"/>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6DAB045D-4CC3-4903-8FEB-6436755E66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Constrained</vt:lpstr>
      <vt:lpstr>GLTC</vt:lpstr>
      <vt:lpstr>Studies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Routman</dc:creator>
  <cp:keywords/>
  <dc:description/>
  <cp:lastModifiedBy>Emily Routman</cp:lastModifiedBy>
  <cp:revision/>
  <dcterms:created xsi:type="dcterms:W3CDTF">2026-07-28T17:18:46Z</dcterms:created>
  <dcterms:modified xsi:type="dcterms:W3CDTF">2026-09-03T21:13:20Z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0x010100405C9EDDD826504C8F7F7C3F68E7C4FC</vt:lpwstr>
  </property>
</Properties>
</file>